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25" windowHeight="9600"/>
  </bookViews>
  <sheets>
    <sheet name="12+ з-о" sheetId="3" r:id="rId1"/>
  </sheets>
  <calcPr calcId="162913" refMode="R1C1"/>
</workbook>
</file>

<file path=xl/calcChain.xml><?xml version="1.0" encoding="utf-8"?>
<calcChain xmlns="http://schemas.openxmlformats.org/spreadsheetml/2006/main">
  <c r="G182" i="3" l="1"/>
  <c r="F182" i="3"/>
  <c r="E182" i="3"/>
  <c r="D182" i="3"/>
  <c r="G174" i="3"/>
  <c r="F174" i="3"/>
  <c r="F183" i="3" s="1"/>
  <c r="E174" i="3"/>
  <c r="E183" i="3" s="1"/>
  <c r="D174" i="3"/>
  <c r="D183" i="3" s="1"/>
  <c r="C174" i="3"/>
  <c r="C183" i="3" s="1"/>
  <c r="G165" i="3"/>
  <c r="F165" i="3"/>
  <c r="E165" i="3"/>
  <c r="D165" i="3"/>
  <c r="G158" i="3"/>
  <c r="F158" i="3"/>
  <c r="E158" i="3"/>
  <c r="E185" i="3" s="1"/>
  <c r="D158" i="3"/>
  <c r="D166" i="3" s="1"/>
  <c r="C158" i="3"/>
  <c r="C166" i="3" s="1"/>
  <c r="G150" i="3"/>
  <c r="F150" i="3"/>
  <c r="E150" i="3"/>
  <c r="D150" i="3"/>
  <c r="G142" i="3"/>
  <c r="F142" i="3"/>
  <c r="E142" i="3"/>
  <c r="E151" i="3" s="1"/>
  <c r="D142" i="3"/>
  <c r="D151" i="3" s="1"/>
  <c r="C142" i="3"/>
  <c r="C151" i="3" s="1"/>
  <c r="G133" i="3"/>
  <c r="F133" i="3"/>
  <c r="E133" i="3"/>
  <c r="D133" i="3"/>
  <c r="G126" i="3"/>
  <c r="F126" i="3"/>
  <c r="F134" i="3" s="1"/>
  <c r="E126" i="3"/>
  <c r="D126" i="3"/>
  <c r="D134" i="3" s="1"/>
  <c r="C126" i="3"/>
  <c r="C134" i="3" s="1"/>
  <c r="G118" i="3"/>
  <c r="F118" i="3"/>
  <c r="E118" i="3"/>
  <c r="D118" i="3"/>
  <c r="G110" i="3"/>
  <c r="F110" i="3"/>
  <c r="F119" i="3" s="1"/>
  <c r="E110" i="3"/>
  <c r="E119" i="3" s="1"/>
  <c r="D110" i="3"/>
  <c r="C110" i="3"/>
  <c r="C119" i="3" s="1"/>
  <c r="G96" i="3"/>
  <c r="F96" i="3"/>
  <c r="E96" i="3"/>
  <c r="D96" i="3"/>
  <c r="G88" i="3"/>
  <c r="G97" i="3" s="1"/>
  <c r="F88" i="3"/>
  <c r="E88" i="3"/>
  <c r="D88" i="3"/>
  <c r="C88" i="3"/>
  <c r="C97" i="3" s="1"/>
  <c r="G80" i="3"/>
  <c r="F80" i="3"/>
  <c r="E80" i="3"/>
  <c r="D80" i="3"/>
  <c r="G72" i="3"/>
  <c r="G81" i="3" s="1"/>
  <c r="F72" i="3"/>
  <c r="F81" i="3" s="1"/>
  <c r="E72" i="3"/>
  <c r="D72" i="3"/>
  <c r="C72" i="3"/>
  <c r="C81" i="3" s="1"/>
  <c r="G64" i="3"/>
  <c r="F64" i="3"/>
  <c r="E64" i="3"/>
  <c r="D64" i="3"/>
  <c r="G56" i="3"/>
  <c r="G65" i="3" s="1"/>
  <c r="F56" i="3"/>
  <c r="F65" i="3" s="1"/>
  <c r="E56" i="3"/>
  <c r="D56" i="3"/>
  <c r="D65" i="3" s="1"/>
  <c r="C56" i="3"/>
  <c r="C65" i="3" s="1"/>
  <c r="G47" i="3"/>
  <c r="F47" i="3"/>
  <c r="E47" i="3"/>
  <c r="D47" i="3"/>
  <c r="G40" i="3"/>
  <c r="G48" i="3" s="1"/>
  <c r="F40" i="3"/>
  <c r="F48" i="3" s="1"/>
  <c r="E40" i="3"/>
  <c r="E48" i="3" s="1"/>
  <c r="D40" i="3"/>
  <c r="C40" i="3"/>
  <c r="C48" i="3" s="1"/>
  <c r="G30" i="3"/>
  <c r="F30" i="3"/>
  <c r="E30" i="3"/>
  <c r="D30" i="3"/>
  <c r="G22" i="3"/>
  <c r="F22" i="3"/>
  <c r="F31" i="3" s="1"/>
  <c r="E22" i="3"/>
  <c r="E31" i="3" s="1"/>
  <c r="D22" i="3"/>
  <c r="D31" i="3" s="1"/>
  <c r="C22" i="3"/>
  <c r="C31" i="3" s="1"/>
  <c r="F97" i="3" l="1"/>
  <c r="G31" i="3"/>
  <c r="E65" i="3"/>
  <c r="D119" i="3"/>
  <c r="D187" i="3" s="1"/>
  <c r="D48" i="3"/>
  <c r="G185" i="3"/>
  <c r="G183" i="3"/>
  <c r="F100" i="3"/>
  <c r="F185" i="3"/>
  <c r="G151" i="3"/>
  <c r="E166" i="3"/>
  <c r="E100" i="3"/>
  <c r="E134" i="3"/>
  <c r="D100" i="3"/>
  <c r="D185" i="3"/>
  <c r="D81" i="3"/>
  <c r="G119" i="3"/>
  <c r="G100" i="3"/>
  <c r="F166" i="3"/>
  <c r="G166" i="3"/>
  <c r="F186" i="3"/>
  <c r="G134" i="3"/>
  <c r="D186" i="3"/>
  <c r="E186" i="3"/>
  <c r="F151" i="3"/>
  <c r="G102" i="3"/>
  <c r="G101" i="3"/>
  <c r="E97" i="3"/>
  <c r="D97" i="3"/>
  <c r="G186" i="3"/>
  <c r="E81" i="3"/>
  <c r="F101" i="3"/>
  <c r="F102" i="3"/>
  <c r="E101" i="3"/>
  <c r="D101" i="3"/>
  <c r="F187" i="3" l="1"/>
  <c r="E187" i="3"/>
  <c r="D189" i="3"/>
  <c r="G187" i="3"/>
  <c r="G189" i="3"/>
  <c r="F189" i="3"/>
  <c r="E102" i="3"/>
  <c r="D102" i="3"/>
  <c r="E189" i="3"/>
</calcChain>
</file>

<file path=xl/sharedStrings.xml><?xml version="1.0" encoding="utf-8"?>
<sst xmlns="http://schemas.openxmlformats.org/spreadsheetml/2006/main" count="367" uniqueCount="127">
  <si>
    <t>Прием пищи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</si>
  <si>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</si>
  <si>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</si>
  <si>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</si>
  <si>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</si>
  <si>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</si>
  <si>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</si>
  <si>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Энергети-ческая ценность</t>
  </si>
  <si>
    <t>Неделя 1 День 1</t>
  </si>
  <si>
    <t>Завтрак</t>
  </si>
  <si>
    <t>Итого за завтрак:</t>
  </si>
  <si>
    <t>Обед</t>
  </si>
  <si>
    <t>ттк</t>
  </si>
  <si>
    <t>Итого за обед:</t>
  </si>
  <si>
    <t>1 шт</t>
  </si>
  <si>
    <t>Неделя 1 День 2</t>
  </si>
  <si>
    <t>Сердце в соусе</t>
  </si>
  <si>
    <t>Итого за день:</t>
  </si>
  <si>
    <t>Неделя 1 День 3</t>
  </si>
  <si>
    <t>Неделя 1 День 4</t>
  </si>
  <si>
    <t>Суп картофельный с горохом и гренками</t>
  </si>
  <si>
    <t>Неделя 1 День 5</t>
  </si>
  <si>
    <t>Неделя 2 День 6</t>
  </si>
  <si>
    <t>Неделя 2 День 7</t>
  </si>
  <si>
    <t>Неделя 2 День 8</t>
  </si>
  <si>
    <t>Чай с молоком</t>
  </si>
  <si>
    <t>Неделя 2 День 9</t>
  </si>
  <si>
    <t>Неделя 2 День 10</t>
  </si>
  <si>
    <t>Каша пшенная</t>
  </si>
  <si>
    <t>№ рецептуры по сбр.</t>
  </si>
  <si>
    <t>Печенье</t>
  </si>
  <si>
    <t>Масло сливочное</t>
  </si>
  <si>
    <t>Сыр (порциями)</t>
  </si>
  <si>
    <t>Хлеб из муки пшеничной</t>
  </si>
  <si>
    <t>49 (67)</t>
  </si>
  <si>
    <t xml:space="preserve">Рассольник "Ленинградский" со сметаной </t>
  </si>
  <si>
    <t>Капуста тушеная</t>
  </si>
  <si>
    <t>Кисель</t>
  </si>
  <si>
    <t>Кондитерское изделие</t>
  </si>
  <si>
    <t xml:space="preserve">Хлеб ржаной </t>
  </si>
  <si>
    <t>Пудинг из творога запеченный</t>
  </si>
  <si>
    <t>Соус вишневый</t>
  </si>
  <si>
    <t>Чай</t>
  </si>
  <si>
    <t>Фрукты свежие по сезонности</t>
  </si>
  <si>
    <t xml:space="preserve">Масло сливочное </t>
  </si>
  <si>
    <t>20 (ттк)</t>
  </si>
  <si>
    <t>Борщ с картофелем  и сметаной</t>
  </si>
  <si>
    <t>Рагу из мяса птицы (курица)</t>
  </si>
  <si>
    <t>Компот из плодов сушеных</t>
  </si>
  <si>
    <t>Каша рисовая</t>
  </si>
  <si>
    <t>Кофейный напиток злаковый на молоке</t>
  </si>
  <si>
    <t>Булочка с изюмом или Выпечка п/п</t>
  </si>
  <si>
    <t xml:space="preserve">Хлеб из муки пшеничной </t>
  </si>
  <si>
    <t>47 (62)</t>
  </si>
  <si>
    <t>Биточки рыбные со сметанным соусом</t>
  </si>
  <si>
    <t>234/330</t>
  </si>
  <si>
    <t>Изделия макаронные отварные</t>
  </si>
  <si>
    <t>Напиток яблочный</t>
  </si>
  <si>
    <t>Омлет с сыром запеченный</t>
  </si>
  <si>
    <t>Салат Витаминный с м.р. по сезону (Салат из квашенной капусты с м.р.)</t>
  </si>
  <si>
    <t>Салат из свежих огурцов с м.р. по сезону (Салат из зеленого горошка с соленым огурцом)</t>
  </si>
  <si>
    <t>Салат из свежих овощей с м.р. по сезону (Салат из свеклы отварной с м.р.)</t>
  </si>
  <si>
    <t>24 (52)</t>
  </si>
  <si>
    <t>Щи из свежей капусты с картофелем со сметаной</t>
  </si>
  <si>
    <t>Бефстроганов из свинины</t>
  </si>
  <si>
    <t xml:space="preserve">Каша гречневая </t>
  </si>
  <si>
    <t xml:space="preserve">Компот из плодов свежих (лимон) </t>
  </si>
  <si>
    <t>Каша овсяная</t>
  </si>
  <si>
    <t>Творог для детского питания</t>
  </si>
  <si>
    <t>Салат из свежей моркови с сахаром по сезону (Икра кабачковая)</t>
  </si>
  <si>
    <t xml:space="preserve">20 (ттк) </t>
  </si>
  <si>
    <t>Суп картофельный с фасолью и гренками</t>
  </si>
  <si>
    <t>Суфле из кур</t>
  </si>
  <si>
    <t>Пюре картофельное</t>
  </si>
  <si>
    <t>Кофейный напиток из цикория с молоком</t>
  </si>
  <si>
    <t xml:space="preserve">Хлеб из муки пшенияной </t>
  </si>
  <si>
    <t>Салат из свежей моркови с сахаром по сезону (Салат из зеленого горошка с соленым огурцом)</t>
  </si>
  <si>
    <t>67 (49)</t>
  </si>
  <si>
    <t xml:space="preserve">Напиток яблочный </t>
  </si>
  <si>
    <t>Макароны с сыром</t>
  </si>
  <si>
    <t xml:space="preserve">Кофейный напиток злаковый на молоке </t>
  </si>
  <si>
    <t>Салат из свежих помидоров с м.р. по сезону (Икра кабачковая)</t>
  </si>
  <si>
    <t>23 (ттк)</t>
  </si>
  <si>
    <t>Суп картофельный с пшеном и рыбой</t>
  </si>
  <si>
    <t>Жаркое по-домашнему (свинина)</t>
  </si>
  <si>
    <t>Напиток клюквенный</t>
  </si>
  <si>
    <t>Ватрушка с творогом или Выпечка п/п</t>
  </si>
  <si>
    <t>Салат Витаминный с м.р. По сезону (Винегрет с м.р.)</t>
  </si>
  <si>
    <t>Суп картофельный с фасолью с гренками</t>
  </si>
  <si>
    <t>Напиток вишневый</t>
  </si>
  <si>
    <t>Омлет</t>
  </si>
  <si>
    <t>Щи из свежей капусты с картофелем и сметаной</t>
  </si>
  <si>
    <t>Плов из курицы</t>
  </si>
  <si>
    <t>Каша гречневая молочная</t>
  </si>
  <si>
    <t>Какао-напиток на молоке</t>
  </si>
  <si>
    <t>Салат из свежих помидоров с м.р. по сезону (Салат из квашенной капусты с м.р.)</t>
  </si>
  <si>
    <t>62 (47)</t>
  </si>
  <si>
    <t>Наименование сборника</t>
  </si>
  <si>
    <t>Для обуч образовательных организаций Кучма, 2016</t>
  </si>
  <si>
    <t>пп</t>
  </si>
  <si>
    <t>Для школ, Перевалова 2013</t>
  </si>
  <si>
    <t>Для обучающихся во всех обр уч Могильный 2011, ТТК</t>
  </si>
  <si>
    <t>Для обуч образовательных организаций Кучма, 2016, ТТК</t>
  </si>
  <si>
    <t>ПП</t>
  </si>
  <si>
    <t>Итого за 5 дней за завтрак среднее значение:</t>
  </si>
  <si>
    <t>Итого за 5 дней за обед среднее значение:</t>
  </si>
  <si>
    <t>Итого за 5 дней среднее значение:</t>
  </si>
  <si>
    <t>Итого за 10 дней среднее значение:</t>
  </si>
  <si>
    <t>Итого за завтрак за 5 дней среднее значение:</t>
  </si>
  <si>
    <t>Итогоа за обед за 5 дней среднее значение:</t>
  </si>
  <si>
    <t>Для обуч образовательных организаций Тутельян, 2015</t>
  </si>
  <si>
    <t xml:space="preserve">Салат из свежих помидоров с м.р. по сезону (Икра баклажанная) </t>
  </si>
  <si>
    <t>Салат из свежих огурцов с м.р. по сезону (Икра баклажанная)</t>
  </si>
  <si>
    <t>Суп картофельный с крупой рисовой</t>
  </si>
  <si>
    <t>250/5</t>
  </si>
  <si>
    <t>Котлеты рубленные мясные запеченые с соусом томатным</t>
  </si>
  <si>
    <t>250/15</t>
  </si>
  <si>
    <t>Биточки рубленые куриные запеч. с соусом сметанным</t>
  </si>
  <si>
    <t>250/10</t>
  </si>
  <si>
    <t>Шницель рыбный запеченный с соусом молочным</t>
  </si>
  <si>
    <t>Примерное десятидневное комлексное меню</t>
  </si>
  <si>
    <t>завтраков и обедов</t>
  </si>
  <si>
    <t>для обучающихся в Муниципальных</t>
  </si>
  <si>
    <t xml:space="preserve"> общеоразовательных учреждениях</t>
  </si>
  <si>
    <t>города Королёв</t>
  </si>
  <si>
    <t>на 2021г</t>
  </si>
  <si>
    <t xml:space="preserve">с 12 и старше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</si>
</sst>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8"/>
      <color theme="1"/>
      <name val="Constant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5" fontId="6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164" fontId="5" fillId="0" borderId="1" xfId="0" applyNumberFormat="1" applyFont="1" applyFill="1" applyBorder="1" applyAlignment="1">
      <alignment horizontal="center" vertical="center" shrinkToFit="1"/>
    </xf>
    <xf numFmtId="0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shrinkToFit="1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shrinkToFit="1"/>
    </xf>
    <xf numFmtId="164" fontId="5" fillId="0" borderId="17" xfId="0" applyNumberFormat="1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2">
    <cellStyle name="Обычный" xfId="0" builtinId="0"/>
    <cellStyle name="Обычный 10 2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66"/>
      <color rgb="FFFFCC66"/>
      <color rgb="FF00FF99"/>
      <color rgb="FF00FF00"/>
      <color rgb="FF669900"/>
      <color rgb="FF86ED1F"/>
      <color rgb="FFC7F456"/>
      <color rgb="FF65E4E1"/>
      <color rgb="FF42D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0"/>
  <sheetViews>
    <sheetView tabSelected="1" topLeftCell="A178" zoomScaleNormal="100" workbookViewId="0">
      <selection activeCell="L12" sqref="L12"/>
    </sheetView>
  </sheetViews>
  <sheetFormatPr defaultRowHeight="15" x14ac:dyDescent="0.25"/>
  <cols>
    <col min="1" max="1" width="24.140625" customWidth="1"/>
    <col min="2" max="2" width="31.7109375" customWidth="1"/>
    <col min="3" max="3" width="18.140625" customWidth="1"/>
    <col min="4" max="4" width="9.140625" customWidth="1"/>
    <col min="6" max="6" width="11.28515625" customWidth="1"/>
    <col min="7" max="7" width="12.7109375" customWidth="1"/>
    <col min="8" max="8" width="14.28515625" customWidth="1"/>
    <col min="9" max="9" width="29.7109375" customWidth="1"/>
  </cols>
  <sheetData>
    <row r="2" spans="1:9" ht="23.25" x14ac:dyDescent="0.35">
      <c r="A2" s="39" t="s">
        <v>120</v>
      </c>
      <c r="B2" s="39"/>
      <c r="C2" s="39"/>
      <c r="D2" s="39"/>
      <c r="E2" s="39"/>
      <c r="F2" s="39"/>
      <c r="G2" s="39"/>
      <c r="H2" s="39"/>
      <c r="I2" s="39"/>
    </row>
    <row r="3" spans="1:9" ht="23.25" x14ac:dyDescent="0.35">
      <c r="A3" s="39" t="s">
        <v>121</v>
      </c>
      <c r="B3" s="39"/>
      <c r="C3" s="39"/>
      <c r="D3" s="39"/>
      <c r="E3" s="39"/>
      <c r="F3" s="39"/>
      <c r="G3" s="39"/>
      <c r="H3" s="39"/>
      <c r="I3" s="39"/>
    </row>
    <row r="4" spans="1:9" ht="23.25" x14ac:dyDescent="0.35">
      <c r="A4" s="39" t="s">
        <v>122</v>
      </c>
      <c r="B4" s="39"/>
      <c r="C4" s="39"/>
      <c r="D4" s="39"/>
      <c r="E4" s="39"/>
      <c r="F4" s="39"/>
      <c r="G4" s="39"/>
      <c r="H4" s="39"/>
      <c r="I4" s="39"/>
    </row>
    <row r="5" spans="1:9" ht="23.25" x14ac:dyDescent="0.35">
      <c r="A5" s="39" t="s">
        <v>123</v>
      </c>
      <c r="B5" s="39"/>
      <c r="C5" s="39"/>
      <c r="D5" s="39"/>
      <c r="E5" s="39"/>
      <c r="F5" s="39"/>
      <c r="G5" s="39"/>
      <c r="H5" s="39"/>
      <c r="I5" s="39"/>
    </row>
    <row r="6" spans="1:9" ht="23.25" x14ac:dyDescent="0.35">
      <c r="A6" s="39" t="s">
        <v>124</v>
      </c>
      <c r="B6" s="39"/>
      <c r="C6" s="39"/>
      <c r="D6" s="39"/>
      <c r="E6" s="39"/>
      <c r="F6" s="39"/>
      <c r="G6" s="39"/>
      <c r="H6" s="39"/>
      <c r="I6" s="39"/>
    </row>
    <row r="7" spans="1:9" ht="23.25" x14ac:dyDescent="0.35">
      <c r="A7" s="39" t="s">
        <v>125</v>
      </c>
      <c r="B7" s="39"/>
      <c r="C7" s="39"/>
      <c r="D7" s="39"/>
      <c r="E7" s="39"/>
      <c r="F7" s="39"/>
      <c r="G7" s="39"/>
      <c r="H7" s="39"/>
      <c r="I7" s="39"/>
    </row>
    <row r="8" spans="1:9" ht="23.25" x14ac:dyDescent="0.35">
      <c r="A8" s="39" t="s">
        <v>126</v>
      </c>
      <c r="B8" s="39"/>
      <c r="C8" s="39"/>
      <c r="D8" s="39"/>
      <c r="E8" s="39"/>
      <c r="F8" s="39"/>
      <c r="G8" s="39"/>
      <c r="H8" s="39"/>
      <c r="I8" s="39"/>
    </row>
    <row r="11" spans="1:9" x14ac:dyDescent="0.25">
      <c r="A11" s="1"/>
      <c r="B11" s="3"/>
      <c r="C11" s="3"/>
      <c r="D11" s="3"/>
      <c r="E11" s="3"/>
      <c r="F11" s="3"/>
      <c r="G11" s="3"/>
      <c r="H11" s="3"/>
    </row>
    <row r="12" spans="1:9" x14ac:dyDescent="0.25">
      <c r="A12" s="57" t="s">
        <v>0</v>
      </c>
      <c r="B12" s="57" t="s">
        <v>1</v>
      </c>
      <c r="C12" s="57" t="s">
        <v>2</v>
      </c>
      <c r="D12" s="59" t="s">
        <v>3</v>
      </c>
      <c r="E12" s="60"/>
      <c r="F12" s="61"/>
      <c r="G12" s="40" t="s">
        <v>7</v>
      </c>
      <c r="H12" s="40" t="s">
        <v>29</v>
      </c>
      <c r="I12" s="40" t="s">
        <v>97</v>
      </c>
    </row>
    <row r="13" spans="1:9" ht="30.75" customHeight="1" x14ac:dyDescent="0.25">
      <c r="A13" s="58"/>
      <c r="B13" s="58"/>
      <c r="C13" s="58"/>
      <c r="D13" s="18" t="s">
        <v>4</v>
      </c>
      <c r="E13" s="18" t="s">
        <v>5</v>
      </c>
      <c r="F13" s="25" t="s">
        <v>6</v>
      </c>
      <c r="G13" s="41"/>
      <c r="H13" s="41"/>
      <c r="I13" s="41"/>
    </row>
    <row r="14" spans="1:9" x14ac:dyDescent="0.25">
      <c r="A14" s="48" t="s">
        <v>8</v>
      </c>
      <c r="B14" s="49"/>
      <c r="C14" s="49"/>
      <c r="D14" s="49"/>
      <c r="E14" s="49"/>
      <c r="F14" s="49"/>
      <c r="G14" s="49"/>
      <c r="H14" s="49"/>
      <c r="I14" s="50"/>
    </row>
    <row r="15" spans="1:9" x14ac:dyDescent="0.25">
      <c r="A15" s="51"/>
      <c r="B15" s="52"/>
      <c r="C15" s="52"/>
      <c r="D15" s="52"/>
      <c r="E15" s="52"/>
      <c r="F15" s="52"/>
      <c r="G15" s="52"/>
      <c r="H15" s="52"/>
      <c r="I15" s="53"/>
    </row>
    <row r="16" spans="1:9" ht="25.5" x14ac:dyDescent="0.25">
      <c r="A16" s="33" t="s">
        <v>9</v>
      </c>
      <c r="B16" s="34" t="s">
        <v>28</v>
      </c>
      <c r="C16" s="35">
        <v>250</v>
      </c>
      <c r="D16" s="36">
        <v>7.1</v>
      </c>
      <c r="E16" s="36">
        <v>6.4</v>
      </c>
      <c r="F16" s="36">
        <v>34.4</v>
      </c>
      <c r="G16" s="36">
        <v>223.5</v>
      </c>
      <c r="H16" s="37">
        <v>199</v>
      </c>
      <c r="I16" s="27" t="s">
        <v>98</v>
      </c>
    </row>
    <row r="17" spans="1:9" x14ac:dyDescent="0.25">
      <c r="A17" s="2"/>
      <c r="B17" s="6" t="s">
        <v>30</v>
      </c>
      <c r="C17" s="8">
        <v>20</v>
      </c>
      <c r="D17" s="7">
        <v>1.5</v>
      </c>
      <c r="E17" s="7">
        <v>2</v>
      </c>
      <c r="F17" s="7">
        <v>14.9</v>
      </c>
      <c r="G17" s="7">
        <v>83.4</v>
      </c>
      <c r="H17" s="4" t="s">
        <v>12</v>
      </c>
      <c r="I17" s="27" t="s">
        <v>99</v>
      </c>
    </row>
    <row r="18" spans="1:9" x14ac:dyDescent="0.25">
      <c r="A18" s="2"/>
      <c r="B18" s="5" t="s">
        <v>31</v>
      </c>
      <c r="C18" s="8">
        <v>10</v>
      </c>
      <c r="D18" s="7">
        <v>0.1</v>
      </c>
      <c r="E18" s="7">
        <v>8.3000000000000007</v>
      </c>
      <c r="F18" s="7">
        <v>0.1</v>
      </c>
      <c r="G18" s="7">
        <v>74.900000000000006</v>
      </c>
      <c r="H18" s="4">
        <v>13</v>
      </c>
      <c r="I18" s="27" t="s">
        <v>100</v>
      </c>
    </row>
    <row r="19" spans="1:9" ht="25.5" x14ac:dyDescent="0.25">
      <c r="A19" s="2"/>
      <c r="B19" s="5" t="s">
        <v>32</v>
      </c>
      <c r="C19" s="8">
        <v>10</v>
      </c>
      <c r="D19" s="7">
        <v>2.2999999999999998</v>
      </c>
      <c r="E19" s="7">
        <v>3</v>
      </c>
      <c r="F19" s="7">
        <v>0</v>
      </c>
      <c r="G19" s="7">
        <v>35.799999999999997</v>
      </c>
      <c r="H19" s="4">
        <v>16</v>
      </c>
      <c r="I19" s="27" t="s">
        <v>98</v>
      </c>
    </row>
    <row r="20" spans="1:9" ht="25.5" x14ac:dyDescent="0.25">
      <c r="A20" s="2"/>
      <c r="B20" s="5" t="s">
        <v>25</v>
      </c>
      <c r="C20" s="8">
        <v>200</v>
      </c>
      <c r="D20" s="7">
        <v>2.4</v>
      </c>
      <c r="E20" s="7">
        <v>2.6</v>
      </c>
      <c r="F20" s="7">
        <v>9.8000000000000007</v>
      </c>
      <c r="G20" s="7">
        <v>71.7</v>
      </c>
      <c r="H20" s="4">
        <v>378</v>
      </c>
      <c r="I20" s="27" t="s">
        <v>101</v>
      </c>
    </row>
    <row r="21" spans="1:9" ht="25.5" x14ac:dyDescent="0.25">
      <c r="A21" s="2"/>
      <c r="B21" s="5" t="s">
        <v>33</v>
      </c>
      <c r="C21" s="8">
        <v>60</v>
      </c>
      <c r="D21" s="7">
        <v>4.5</v>
      </c>
      <c r="E21" s="7">
        <v>1.7</v>
      </c>
      <c r="F21" s="7">
        <v>30.8</v>
      </c>
      <c r="G21" s="7">
        <v>157</v>
      </c>
      <c r="H21" s="4">
        <v>18</v>
      </c>
      <c r="I21" s="27" t="s">
        <v>98</v>
      </c>
    </row>
    <row r="22" spans="1:9" x14ac:dyDescent="0.25">
      <c r="A22" s="2" t="s">
        <v>10</v>
      </c>
      <c r="B22" s="2"/>
      <c r="C22" s="2">
        <f>C16+C17+C18+C19+C20+C21</f>
        <v>550</v>
      </c>
      <c r="D22" s="2">
        <f t="shared" ref="D22:G22" si="0">D16+D17+D18+D19+D20+D21</f>
        <v>17.899999999999999</v>
      </c>
      <c r="E22" s="2">
        <f t="shared" si="0"/>
        <v>24.000000000000004</v>
      </c>
      <c r="F22" s="2">
        <f t="shared" si="0"/>
        <v>90</v>
      </c>
      <c r="G22" s="2">
        <f t="shared" si="0"/>
        <v>646.29999999999995</v>
      </c>
      <c r="H22" s="2"/>
      <c r="I22" s="28"/>
    </row>
    <row r="23" spans="1:9" ht="42.75" x14ac:dyDescent="0.25">
      <c r="A23" s="17" t="s">
        <v>11</v>
      </c>
      <c r="B23" s="13" t="s">
        <v>69</v>
      </c>
      <c r="C23" s="10">
        <v>100</v>
      </c>
      <c r="D23" s="11">
        <v>1.4</v>
      </c>
      <c r="E23" s="11">
        <v>4.5</v>
      </c>
      <c r="F23" s="11">
        <v>10.3</v>
      </c>
      <c r="G23" s="11">
        <v>125.1</v>
      </c>
      <c r="H23" s="4" t="s">
        <v>34</v>
      </c>
      <c r="I23" s="27" t="s">
        <v>98</v>
      </c>
    </row>
    <row r="24" spans="1:9" ht="42.75" x14ac:dyDescent="0.25">
      <c r="A24" s="2"/>
      <c r="B24" s="13" t="s">
        <v>35</v>
      </c>
      <c r="C24" s="10" t="s">
        <v>114</v>
      </c>
      <c r="D24" s="12">
        <v>3.64</v>
      </c>
      <c r="E24" s="12">
        <v>4.8099999999999996</v>
      </c>
      <c r="F24" s="12">
        <v>15.97</v>
      </c>
      <c r="G24" s="12">
        <v>120.85</v>
      </c>
      <c r="H24" s="4">
        <v>96</v>
      </c>
      <c r="I24" s="27" t="s">
        <v>110</v>
      </c>
    </row>
    <row r="25" spans="1:9" ht="42.75" x14ac:dyDescent="0.25">
      <c r="A25" s="2"/>
      <c r="B25" s="13" t="s">
        <v>115</v>
      </c>
      <c r="C25" s="10">
        <v>120</v>
      </c>
      <c r="D25" s="7">
        <v>19.100000000000001</v>
      </c>
      <c r="E25" s="7">
        <v>15.9</v>
      </c>
      <c r="F25" s="7">
        <v>18.600000000000001</v>
      </c>
      <c r="G25" s="7">
        <v>329</v>
      </c>
      <c r="H25" s="4">
        <v>302</v>
      </c>
      <c r="I25" s="27" t="s">
        <v>98</v>
      </c>
    </row>
    <row r="26" spans="1:9" ht="25.5" x14ac:dyDescent="0.25">
      <c r="A26" s="2"/>
      <c r="B26" s="13" t="s">
        <v>36</v>
      </c>
      <c r="C26" s="10">
        <v>180</v>
      </c>
      <c r="D26" s="12">
        <v>5.6</v>
      </c>
      <c r="E26" s="12">
        <v>6.62</v>
      </c>
      <c r="F26" s="12">
        <v>23.2</v>
      </c>
      <c r="G26" s="12">
        <v>158.6</v>
      </c>
      <c r="H26" s="4">
        <v>342</v>
      </c>
      <c r="I26" s="27" t="s">
        <v>110</v>
      </c>
    </row>
    <row r="27" spans="1:9" ht="25.5" x14ac:dyDescent="0.25">
      <c r="A27" s="2"/>
      <c r="B27" s="13" t="s">
        <v>48</v>
      </c>
      <c r="C27" s="10">
        <v>200</v>
      </c>
      <c r="D27" s="12">
        <v>0.5</v>
      </c>
      <c r="E27" s="12">
        <v>0</v>
      </c>
      <c r="F27" s="12">
        <v>16.8</v>
      </c>
      <c r="G27" s="12">
        <v>69.599999999999994</v>
      </c>
      <c r="H27" s="4">
        <v>638</v>
      </c>
      <c r="I27" s="27" t="s">
        <v>98</v>
      </c>
    </row>
    <row r="28" spans="1:9" x14ac:dyDescent="0.25">
      <c r="A28" s="2"/>
      <c r="B28" s="13" t="s">
        <v>38</v>
      </c>
      <c r="C28" s="10" t="s">
        <v>14</v>
      </c>
      <c r="D28" s="11">
        <v>0.8</v>
      </c>
      <c r="E28" s="11">
        <v>0.4</v>
      </c>
      <c r="F28" s="11">
        <v>7.3</v>
      </c>
      <c r="G28" s="9">
        <v>55.2</v>
      </c>
      <c r="H28" s="4" t="s">
        <v>12</v>
      </c>
      <c r="I28" s="4" t="s">
        <v>12</v>
      </c>
    </row>
    <row r="29" spans="1:9" x14ac:dyDescent="0.25">
      <c r="A29" s="2"/>
      <c r="B29" s="13" t="s">
        <v>39</v>
      </c>
      <c r="C29" s="10">
        <v>60</v>
      </c>
      <c r="D29" s="12">
        <v>1.98</v>
      </c>
      <c r="E29" s="12">
        <v>0.72</v>
      </c>
      <c r="F29" s="12">
        <v>40</v>
      </c>
      <c r="G29" s="12">
        <v>106</v>
      </c>
      <c r="H29" s="4" t="s">
        <v>12</v>
      </c>
      <c r="I29" s="4" t="s">
        <v>12</v>
      </c>
    </row>
    <row r="30" spans="1:9" x14ac:dyDescent="0.25">
      <c r="A30" s="2" t="s">
        <v>13</v>
      </c>
      <c r="B30" s="2"/>
      <c r="C30" s="2">
        <v>935</v>
      </c>
      <c r="D30" s="31">
        <f>D23+D24+D25+D26+D27+D28+D29</f>
        <v>33.020000000000003</v>
      </c>
      <c r="E30" s="31">
        <f t="shared" ref="E30:G30" si="1">E23+E24+E25+E26+E27+E28+E29</f>
        <v>32.950000000000003</v>
      </c>
      <c r="F30" s="31">
        <f t="shared" si="1"/>
        <v>132.17000000000002</v>
      </c>
      <c r="G30" s="31">
        <f t="shared" si="1"/>
        <v>964.35000000000014</v>
      </c>
      <c r="H30" s="2"/>
      <c r="I30" s="28"/>
    </row>
    <row r="31" spans="1:9" x14ac:dyDescent="0.25">
      <c r="A31" s="2" t="s">
        <v>17</v>
      </c>
      <c r="B31" s="4"/>
      <c r="C31" s="2">
        <f>C22+C30</f>
        <v>1485</v>
      </c>
      <c r="D31" s="16">
        <f t="shared" ref="D31:G31" si="2">D22+D30</f>
        <v>50.92</v>
      </c>
      <c r="E31" s="16">
        <f t="shared" si="2"/>
        <v>56.95</v>
      </c>
      <c r="F31" s="16">
        <f t="shared" si="2"/>
        <v>222.17000000000002</v>
      </c>
      <c r="G31" s="16">
        <f t="shared" si="2"/>
        <v>1610.65</v>
      </c>
      <c r="H31" s="4"/>
      <c r="I31" s="27"/>
    </row>
    <row r="32" spans="1:9" x14ac:dyDescent="0.25">
      <c r="A32" s="42" t="s">
        <v>15</v>
      </c>
      <c r="B32" s="43"/>
      <c r="C32" s="43"/>
      <c r="D32" s="43"/>
      <c r="E32" s="43"/>
      <c r="F32" s="43"/>
      <c r="G32" s="43"/>
      <c r="H32" s="43"/>
      <c r="I32" s="44"/>
    </row>
    <row r="33" spans="1:9" x14ac:dyDescent="0.25">
      <c r="A33" s="54"/>
      <c r="B33" s="55"/>
      <c r="C33" s="55"/>
      <c r="D33" s="55"/>
      <c r="E33" s="55"/>
      <c r="F33" s="55"/>
      <c r="G33" s="55"/>
      <c r="H33" s="55"/>
      <c r="I33" s="56"/>
    </row>
    <row r="34" spans="1:9" ht="28.5" x14ac:dyDescent="0.25">
      <c r="A34" s="17" t="s">
        <v>9</v>
      </c>
      <c r="B34" s="6" t="s">
        <v>40</v>
      </c>
      <c r="C34" s="8">
        <v>200</v>
      </c>
      <c r="D34" s="7">
        <v>31.5</v>
      </c>
      <c r="E34" s="7">
        <v>19.25</v>
      </c>
      <c r="F34" s="7">
        <v>29.6</v>
      </c>
      <c r="G34" s="7">
        <v>418.12</v>
      </c>
      <c r="H34" s="4">
        <v>241</v>
      </c>
      <c r="I34" s="27" t="s">
        <v>98</v>
      </c>
    </row>
    <row r="35" spans="1:9" ht="25.5" x14ac:dyDescent="0.25">
      <c r="A35" s="2"/>
      <c r="B35" s="6" t="s">
        <v>41</v>
      </c>
      <c r="C35" s="8">
        <v>50</v>
      </c>
      <c r="D35" s="7">
        <v>0.2</v>
      </c>
      <c r="E35" s="7">
        <v>0.1</v>
      </c>
      <c r="F35" s="7">
        <v>17.7</v>
      </c>
      <c r="G35" s="7">
        <v>72</v>
      </c>
      <c r="H35" s="4">
        <v>334</v>
      </c>
      <c r="I35" s="27" t="s">
        <v>101</v>
      </c>
    </row>
    <row r="36" spans="1:9" ht="25.5" x14ac:dyDescent="0.25">
      <c r="A36" s="2"/>
      <c r="B36" s="6" t="s">
        <v>42</v>
      </c>
      <c r="C36" s="8">
        <v>200</v>
      </c>
      <c r="D36" s="7">
        <v>0</v>
      </c>
      <c r="E36" s="7">
        <v>0</v>
      </c>
      <c r="F36" s="7">
        <v>6</v>
      </c>
      <c r="G36" s="7">
        <v>24</v>
      </c>
      <c r="H36" s="4">
        <v>420</v>
      </c>
      <c r="I36" s="27" t="s">
        <v>98</v>
      </c>
    </row>
    <row r="37" spans="1:9" ht="28.5" x14ac:dyDescent="0.25">
      <c r="A37" s="2"/>
      <c r="B37" s="6" t="s">
        <v>43</v>
      </c>
      <c r="C37" s="8">
        <v>100</v>
      </c>
      <c r="D37" s="7">
        <v>0.4</v>
      </c>
      <c r="E37" s="7">
        <v>0.4</v>
      </c>
      <c r="F37" s="7">
        <v>9.8000000000000007</v>
      </c>
      <c r="G37" s="7">
        <v>44.4</v>
      </c>
      <c r="H37" s="4">
        <v>403</v>
      </c>
      <c r="I37" s="27" t="s">
        <v>98</v>
      </c>
    </row>
    <row r="38" spans="1:9" x14ac:dyDescent="0.25">
      <c r="A38" s="2"/>
      <c r="B38" s="6" t="s">
        <v>44</v>
      </c>
      <c r="C38" s="8">
        <v>10</v>
      </c>
      <c r="D38" s="7">
        <v>0.1</v>
      </c>
      <c r="E38" s="7">
        <v>8.3000000000000007</v>
      </c>
      <c r="F38" s="7">
        <v>0.1</v>
      </c>
      <c r="G38" s="7">
        <v>74.900000000000006</v>
      </c>
      <c r="H38" s="4">
        <v>13</v>
      </c>
      <c r="I38" s="27" t="s">
        <v>100</v>
      </c>
    </row>
    <row r="39" spans="1:9" ht="25.5" x14ac:dyDescent="0.25">
      <c r="A39" s="2"/>
      <c r="B39" s="6" t="s">
        <v>33</v>
      </c>
      <c r="C39" s="8">
        <v>20</v>
      </c>
      <c r="D39" s="7">
        <v>1.5</v>
      </c>
      <c r="E39" s="7">
        <v>0.6</v>
      </c>
      <c r="F39" s="7">
        <v>10.3</v>
      </c>
      <c r="G39" s="7">
        <v>52.3</v>
      </c>
      <c r="H39" s="4">
        <v>18</v>
      </c>
      <c r="I39" s="27" t="s">
        <v>98</v>
      </c>
    </row>
    <row r="40" spans="1:9" x14ac:dyDescent="0.25">
      <c r="A40" s="2" t="s">
        <v>10</v>
      </c>
      <c r="B40" s="4"/>
      <c r="C40" s="2">
        <f>C34+C35+C36+C37+C38+C39</f>
        <v>580</v>
      </c>
      <c r="D40" s="2">
        <f t="shared" ref="D40:G40" si="3">D34+D35+D36+D37+D38+D39</f>
        <v>33.700000000000003</v>
      </c>
      <c r="E40" s="2">
        <f t="shared" si="3"/>
        <v>28.650000000000002</v>
      </c>
      <c r="F40" s="2">
        <f t="shared" si="3"/>
        <v>73.5</v>
      </c>
      <c r="G40" s="2">
        <f t="shared" si="3"/>
        <v>685.71999999999991</v>
      </c>
      <c r="H40" s="4"/>
      <c r="I40" s="27"/>
    </row>
    <row r="41" spans="1:9" ht="57" x14ac:dyDescent="0.25">
      <c r="A41" s="17" t="s">
        <v>11</v>
      </c>
      <c r="B41" s="13" t="s">
        <v>60</v>
      </c>
      <c r="C41" s="10">
        <v>100</v>
      </c>
      <c r="D41" s="12">
        <v>1.74</v>
      </c>
      <c r="E41" s="12">
        <v>4.9800000000000004</v>
      </c>
      <c r="F41" s="12">
        <v>14.55</v>
      </c>
      <c r="G41" s="12">
        <v>133.80000000000001</v>
      </c>
      <c r="H41" s="4" t="s">
        <v>45</v>
      </c>
      <c r="I41" s="27" t="s">
        <v>110</v>
      </c>
    </row>
    <row r="42" spans="1:9" ht="28.5" x14ac:dyDescent="0.25">
      <c r="A42" s="16"/>
      <c r="B42" s="13" t="s">
        <v>46</v>
      </c>
      <c r="C42" s="10" t="s">
        <v>114</v>
      </c>
      <c r="D42" s="12">
        <v>3.1</v>
      </c>
      <c r="E42" s="12">
        <v>4.6500000000000004</v>
      </c>
      <c r="F42" s="12">
        <v>13.43</v>
      </c>
      <c r="G42" s="12">
        <v>117</v>
      </c>
      <c r="H42" s="4">
        <v>96</v>
      </c>
      <c r="I42" s="27" t="s">
        <v>110</v>
      </c>
    </row>
    <row r="43" spans="1:9" ht="25.5" x14ac:dyDescent="0.25">
      <c r="A43" s="2"/>
      <c r="B43" s="13" t="s">
        <v>47</v>
      </c>
      <c r="C43" s="10">
        <v>280</v>
      </c>
      <c r="D43" s="12">
        <v>22.86</v>
      </c>
      <c r="E43" s="12">
        <v>20.100000000000001</v>
      </c>
      <c r="F43" s="12">
        <v>33.200000000000003</v>
      </c>
      <c r="G43" s="12">
        <v>433.34</v>
      </c>
      <c r="H43" s="4">
        <v>334</v>
      </c>
      <c r="I43" s="27" t="s">
        <v>98</v>
      </c>
    </row>
    <row r="44" spans="1:9" ht="25.5" x14ac:dyDescent="0.25">
      <c r="A44" s="2"/>
      <c r="B44" s="13" t="s">
        <v>37</v>
      </c>
      <c r="C44" s="10">
        <v>200</v>
      </c>
      <c r="D44" s="12">
        <v>0</v>
      </c>
      <c r="E44" s="12">
        <v>0</v>
      </c>
      <c r="F44" s="12">
        <v>24.7</v>
      </c>
      <c r="G44" s="12">
        <v>99</v>
      </c>
      <c r="H44" s="4">
        <v>425</v>
      </c>
      <c r="I44" s="27" t="s">
        <v>110</v>
      </c>
    </row>
    <row r="45" spans="1:9" x14ac:dyDescent="0.25">
      <c r="A45" s="2"/>
      <c r="B45" s="13" t="s">
        <v>38</v>
      </c>
      <c r="C45" s="10" t="s">
        <v>14</v>
      </c>
      <c r="D45" s="11">
        <v>0.8</v>
      </c>
      <c r="E45" s="11">
        <v>0.4</v>
      </c>
      <c r="F45" s="11">
        <v>7.3</v>
      </c>
      <c r="G45" s="9">
        <v>55.2</v>
      </c>
      <c r="H45" s="4" t="s">
        <v>12</v>
      </c>
      <c r="I45" s="4" t="s">
        <v>12</v>
      </c>
    </row>
    <row r="46" spans="1:9" x14ac:dyDescent="0.25">
      <c r="A46" s="2"/>
      <c r="B46" s="13" t="s">
        <v>39</v>
      </c>
      <c r="C46" s="10">
        <v>60</v>
      </c>
      <c r="D46" s="12">
        <v>1.98</v>
      </c>
      <c r="E46" s="12">
        <v>0.72</v>
      </c>
      <c r="F46" s="12">
        <v>40</v>
      </c>
      <c r="G46" s="12">
        <v>106</v>
      </c>
      <c r="H46" s="4" t="s">
        <v>12</v>
      </c>
      <c r="I46" s="4" t="s">
        <v>12</v>
      </c>
    </row>
    <row r="47" spans="1:9" x14ac:dyDescent="0.25">
      <c r="A47" s="2" t="s">
        <v>13</v>
      </c>
      <c r="B47" s="4"/>
      <c r="C47" s="2">
        <v>925</v>
      </c>
      <c r="D47" s="31">
        <f>D41+D42+D43+D44+D45+D46</f>
        <v>30.48</v>
      </c>
      <c r="E47" s="31">
        <f t="shared" ref="E47:G47" si="4">E41+E42+E43+E44+E45+E46</f>
        <v>30.85</v>
      </c>
      <c r="F47" s="31">
        <f t="shared" si="4"/>
        <v>133.18</v>
      </c>
      <c r="G47" s="31">
        <f t="shared" si="4"/>
        <v>944.34</v>
      </c>
      <c r="H47" s="4"/>
      <c r="I47" s="27"/>
    </row>
    <row r="48" spans="1:9" x14ac:dyDescent="0.25">
      <c r="A48" s="2" t="s">
        <v>17</v>
      </c>
      <c r="B48" s="4"/>
      <c r="C48" s="2">
        <f>C40+C47</f>
        <v>1505</v>
      </c>
      <c r="D48" s="16">
        <f t="shared" ref="D48:G48" si="5">D40+D47</f>
        <v>64.180000000000007</v>
      </c>
      <c r="E48" s="16">
        <f t="shared" si="5"/>
        <v>59.5</v>
      </c>
      <c r="F48" s="16">
        <f t="shared" si="5"/>
        <v>206.68</v>
      </c>
      <c r="G48" s="16">
        <f t="shared" si="5"/>
        <v>1630.06</v>
      </c>
      <c r="H48" s="4"/>
      <c r="I48" s="27"/>
    </row>
    <row r="49" spans="1:9" x14ac:dyDescent="0.25">
      <c r="A49" s="42" t="s">
        <v>18</v>
      </c>
      <c r="B49" s="43"/>
      <c r="C49" s="43"/>
      <c r="D49" s="43"/>
      <c r="E49" s="43"/>
      <c r="F49" s="43"/>
      <c r="G49" s="43"/>
      <c r="H49" s="43"/>
      <c r="I49" s="44"/>
    </row>
    <row r="50" spans="1:9" x14ac:dyDescent="0.25">
      <c r="A50" s="45"/>
      <c r="B50" s="46"/>
      <c r="C50" s="46"/>
      <c r="D50" s="46"/>
      <c r="E50" s="46"/>
      <c r="F50" s="46"/>
      <c r="G50" s="46"/>
      <c r="H50" s="46"/>
      <c r="I50" s="47"/>
    </row>
    <row r="51" spans="1:9" ht="25.5" x14ac:dyDescent="0.25">
      <c r="A51" s="33" t="s">
        <v>9</v>
      </c>
      <c r="B51" s="34" t="s">
        <v>49</v>
      </c>
      <c r="C51" s="35">
        <v>250</v>
      </c>
      <c r="D51" s="36">
        <v>6.3</v>
      </c>
      <c r="E51" s="36">
        <v>13.12</v>
      </c>
      <c r="F51" s="36">
        <v>35</v>
      </c>
      <c r="G51" s="36">
        <v>283.60000000000002</v>
      </c>
      <c r="H51" s="37">
        <v>202</v>
      </c>
      <c r="I51" s="27" t="s">
        <v>98</v>
      </c>
    </row>
    <row r="52" spans="1:9" ht="28.5" x14ac:dyDescent="0.25">
      <c r="A52" s="2"/>
      <c r="B52" s="6" t="s">
        <v>50</v>
      </c>
      <c r="C52" s="8">
        <v>200</v>
      </c>
      <c r="D52" s="7">
        <v>4.4000000000000004</v>
      </c>
      <c r="E52" s="7">
        <v>4</v>
      </c>
      <c r="F52" s="7">
        <v>16.399999999999999</v>
      </c>
      <c r="G52" s="7">
        <v>119.6</v>
      </c>
      <c r="H52" s="4">
        <v>418</v>
      </c>
      <c r="I52" s="27" t="s">
        <v>102</v>
      </c>
    </row>
    <row r="53" spans="1:9" ht="25.5" x14ac:dyDescent="0.25">
      <c r="A53" s="2"/>
      <c r="B53" s="6" t="s">
        <v>32</v>
      </c>
      <c r="C53" s="8">
        <v>10</v>
      </c>
      <c r="D53" s="7">
        <v>2.2999999999999998</v>
      </c>
      <c r="E53" s="7">
        <v>3</v>
      </c>
      <c r="F53" s="7">
        <v>0</v>
      </c>
      <c r="G53" s="7">
        <v>35.799999999999997</v>
      </c>
      <c r="H53" s="4">
        <v>16</v>
      </c>
      <c r="I53" s="27" t="s">
        <v>98</v>
      </c>
    </row>
    <row r="54" spans="1:9" ht="28.5" x14ac:dyDescent="0.25">
      <c r="A54" s="2"/>
      <c r="B54" s="6" t="s">
        <v>51</v>
      </c>
      <c r="C54" s="8">
        <v>50</v>
      </c>
      <c r="D54" s="7">
        <v>4.4000000000000004</v>
      </c>
      <c r="E54" s="7">
        <v>3.8</v>
      </c>
      <c r="F54" s="7">
        <v>26.5</v>
      </c>
      <c r="G54" s="7">
        <v>157.69999999999999</v>
      </c>
      <c r="H54" s="4">
        <v>551</v>
      </c>
      <c r="I54" s="27" t="s">
        <v>98</v>
      </c>
    </row>
    <row r="55" spans="1:9" ht="25.5" x14ac:dyDescent="0.25">
      <c r="A55" s="2"/>
      <c r="B55" s="6" t="s">
        <v>52</v>
      </c>
      <c r="C55" s="8">
        <v>40</v>
      </c>
      <c r="D55" s="7">
        <v>3</v>
      </c>
      <c r="E55" s="7">
        <v>1.2</v>
      </c>
      <c r="F55" s="7">
        <v>20.6</v>
      </c>
      <c r="G55" s="7">
        <v>104.7</v>
      </c>
      <c r="H55" s="4">
        <v>18</v>
      </c>
      <c r="I55" s="27" t="s">
        <v>98</v>
      </c>
    </row>
    <row r="56" spans="1:9" x14ac:dyDescent="0.25">
      <c r="A56" s="2" t="s">
        <v>10</v>
      </c>
      <c r="B56" s="4"/>
      <c r="C56" s="2">
        <f>C51+C52+C53+C54+C55</f>
        <v>550</v>
      </c>
      <c r="D56" s="2">
        <f t="shared" ref="D56:G56" si="6">D51+D52+D53+D54+D55</f>
        <v>20.399999999999999</v>
      </c>
      <c r="E56" s="2">
        <f t="shared" si="6"/>
        <v>25.119999999999997</v>
      </c>
      <c r="F56" s="2">
        <f t="shared" si="6"/>
        <v>98.5</v>
      </c>
      <c r="G56" s="2">
        <f t="shared" si="6"/>
        <v>701.40000000000009</v>
      </c>
      <c r="H56" s="4"/>
      <c r="I56" s="27"/>
    </row>
    <row r="57" spans="1:9" ht="42.75" x14ac:dyDescent="0.25">
      <c r="A57" s="17" t="s">
        <v>11</v>
      </c>
      <c r="B57" s="13" t="s">
        <v>59</v>
      </c>
      <c r="C57" s="10">
        <v>100</v>
      </c>
      <c r="D57" s="12">
        <v>1.7</v>
      </c>
      <c r="E57" s="12">
        <v>7</v>
      </c>
      <c r="F57" s="12">
        <v>8.4499999999999993</v>
      </c>
      <c r="G57" s="12">
        <v>85.7</v>
      </c>
      <c r="H57" s="4" t="s">
        <v>53</v>
      </c>
      <c r="I57" s="27" t="s">
        <v>110</v>
      </c>
    </row>
    <row r="58" spans="1:9" ht="28.5" x14ac:dyDescent="0.25">
      <c r="A58" s="16"/>
      <c r="B58" s="13" t="s">
        <v>20</v>
      </c>
      <c r="C58" s="10" t="s">
        <v>116</v>
      </c>
      <c r="D58" s="12">
        <v>5.49</v>
      </c>
      <c r="E58" s="12">
        <v>3.5</v>
      </c>
      <c r="F58" s="12">
        <v>16.54</v>
      </c>
      <c r="G58" s="12">
        <v>148.25</v>
      </c>
      <c r="H58" s="4">
        <v>102</v>
      </c>
      <c r="I58" s="27" t="s">
        <v>110</v>
      </c>
    </row>
    <row r="59" spans="1:9" ht="28.5" x14ac:dyDescent="0.25">
      <c r="A59" s="16"/>
      <c r="B59" s="13" t="s">
        <v>54</v>
      </c>
      <c r="C59" s="10">
        <v>120</v>
      </c>
      <c r="D59" s="12">
        <v>13.49</v>
      </c>
      <c r="E59" s="12">
        <v>15.1</v>
      </c>
      <c r="F59" s="12">
        <v>11.2</v>
      </c>
      <c r="G59" s="12">
        <v>253.6</v>
      </c>
      <c r="H59" s="4" t="s">
        <v>55</v>
      </c>
      <c r="I59" s="27" t="s">
        <v>110</v>
      </c>
    </row>
    <row r="60" spans="1:9" ht="28.5" x14ac:dyDescent="0.25">
      <c r="A60" s="2"/>
      <c r="B60" s="13" t="s">
        <v>56</v>
      </c>
      <c r="C60" s="10">
        <v>180</v>
      </c>
      <c r="D60" s="12">
        <v>6.98</v>
      </c>
      <c r="E60" s="12">
        <v>4.8899999999999997</v>
      </c>
      <c r="F60" s="12">
        <v>41.2</v>
      </c>
      <c r="G60" s="12">
        <v>253.19</v>
      </c>
      <c r="H60" s="4">
        <v>340</v>
      </c>
      <c r="I60" s="27" t="s">
        <v>98</v>
      </c>
    </row>
    <row r="61" spans="1:9" ht="25.5" x14ac:dyDescent="0.25">
      <c r="A61" s="2"/>
      <c r="B61" s="13" t="s">
        <v>57</v>
      </c>
      <c r="C61" s="10">
        <v>200</v>
      </c>
      <c r="D61" s="11">
        <v>0.1</v>
      </c>
      <c r="E61" s="11">
        <v>0.1</v>
      </c>
      <c r="F61" s="11">
        <v>11</v>
      </c>
      <c r="G61" s="11">
        <v>44.6</v>
      </c>
      <c r="H61" s="4">
        <v>481</v>
      </c>
      <c r="I61" s="27" t="s">
        <v>98</v>
      </c>
    </row>
    <row r="62" spans="1:9" x14ac:dyDescent="0.25">
      <c r="A62" s="2"/>
      <c r="B62" s="13" t="s">
        <v>38</v>
      </c>
      <c r="C62" s="10" t="s">
        <v>14</v>
      </c>
      <c r="D62" s="11">
        <v>0.8</v>
      </c>
      <c r="E62" s="11">
        <v>0.4</v>
      </c>
      <c r="F62" s="11">
        <v>7.3</v>
      </c>
      <c r="G62" s="9">
        <v>55.2</v>
      </c>
      <c r="H62" s="4" t="s">
        <v>12</v>
      </c>
      <c r="I62" s="4" t="s">
        <v>12</v>
      </c>
    </row>
    <row r="63" spans="1:9" x14ac:dyDescent="0.25">
      <c r="A63" s="2"/>
      <c r="B63" s="13" t="s">
        <v>39</v>
      </c>
      <c r="C63" s="10">
        <v>60</v>
      </c>
      <c r="D63" s="12">
        <v>1.98</v>
      </c>
      <c r="E63" s="12">
        <v>0.72</v>
      </c>
      <c r="F63" s="12">
        <v>40</v>
      </c>
      <c r="G63" s="12">
        <v>106</v>
      </c>
      <c r="H63" s="4" t="s">
        <v>12</v>
      </c>
      <c r="I63" s="4" t="s">
        <v>12</v>
      </c>
    </row>
    <row r="64" spans="1:9" x14ac:dyDescent="0.25">
      <c r="A64" s="2" t="s">
        <v>13</v>
      </c>
      <c r="B64" s="4"/>
      <c r="C64" s="2">
        <v>945</v>
      </c>
      <c r="D64" s="31">
        <f>D57+D58+D59+D60+D61+D62+D63</f>
        <v>30.540000000000003</v>
      </c>
      <c r="E64" s="31">
        <f t="shared" ref="E64:G64" si="7">E57+E58+E59+E60+E61+E62+E63</f>
        <v>31.71</v>
      </c>
      <c r="F64" s="31">
        <f t="shared" si="7"/>
        <v>135.69</v>
      </c>
      <c r="G64" s="31">
        <f t="shared" si="7"/>
        <v>946.54000000000008</v>
      </c>
      <c r="H64" s="4"/>
      <c r="I64" s="27"/>
    </row>
    <row r="65" spans="1:9" x14ac:dyDescent="0.25">
      <c r="A65" s="2" t="s">
        <v>17</v>
      </c>
      <c r="B65" s="4"/>
      <c r="C65" s="2">
        <f>C56+C64</f>
        <v>1495</v>
      </c>
      <c r="D65" s="16">
        <f t="shared" ref="D65:G65" si="8">D56+D64</f>
        <v>50.94</v>
      </c>
      <c r="E65" s="16">
        <f t="shared" si="8"/>
        <v>56.83</v>
      </c>
      <c r="F65" s="16">
        <f t="shared" si="8"/>
        <v>234.19</v>
      </c>
      <c r="G65" s="16">
        <f t="shared" si="8"/>
        <v>1647.94</v>
      </c>
      <c r="H65" s="4"/>
      <c r="I65" s="27"/>
    </row>
    <row r="66" spans="1:9" x14ac:dyDescent="0.25">
      <c r="A66" s="42" t="s">
        <v>19</v>
      </c>
      <c r="B66" s="43"/>
      <c r="C66" s="43"/>
      <c r="D66" s="43"/>
      <c r="E66" s="43"/>
      <c r="F66" s="43"/>
      <c r="G66" s="43"/>
      <c r="H66" s="43"/>
      <c r="I66" s="44"/>
    </row>
    <row r="67" spans="1:9" x14ac:dyDescent="0.25">
      <c r="A67" s="54"/>
      <c r="B67" s="55"/>
      <c r="C67" s="55"/>
      <c r="D67" s="55"/>
      <c r="E67" s="55"/>
      <c r="F67" s="55"/>
      <c r="G67" s="55"/>
      <c r="H67" s="55"/>
      <c r="I67" s="56"/>
    </row>
    <row r="68" spans="1:9" ht="25.5" x14ac:dyDescent="0.25">
      <c r="A68" s="17" t="s">
        <v>9</v>
      </c>
      <c r="B68" s="6" t="s">
        <v>58</v>
      </c>
      <c r="C68" s="8">
        <v>250</v>
      </c>
      <c r="D68" s="7">
        <v>29.5</v>
      </c>
      <c r="E68" s="7">
        <v>37.700000000000003</v>
      </c>
      <c r="F68" s="7">
        <v>4.0999999999999996</v>
      </c>
      <c r="G68" s="7">
        <v>474.9</v>
      </c>
      <c r="H68" s="4">
        <v>231</v>
      </c>
      <c r="I68" s="27" t="s">
        <v>98</v>
      </c>
    </row>
    <row r="69" spans="1:9" ht="25.5" x14ac:dyDescent="0.25">
      <c r="A69" s="2"/>
      <c r="B69" s="6" t="s">
        <v>42</v>
      </c>
      <c r="C69" s="8">
        <v>200</v>
      </c>
      <c r="D69" s="7">
        <v>0</v>
      </c>
      <c r="E69" s="7">
        <v>0</v>
      </c>
      <c r="F69" s="7">
        <v>6</v>
      </c>
      <c r="G69" s="7">
        <v>24</v>
      </c>
      <c r="H69" s="4">
        <v>420</v>
      </c>
      <c r="I69" s="27" t="s">
        <v>98</v>
      </c>
    </row>
    <row r="70" spans="1:9" x14ac:dyDescent="0.25">
      <c r="A70" s="2"/>
      <c r="B70" s="6" t="s">
        <v>30</v>
      </c>
      <c r="C70" s="22">
        <v>40</v>
      </c>
      <c r="D70" s="12">
        <v>3</v>
      </c>
      <c r="E70" s="12">
        <v>3.9</v>
      </c>
      <c r="F70" s="12">
        <v>29.8</v>
      </c>
      <c r="G70" s="12">
        <v>166.8</v>
      </c>
      <c r="H70" s="4" t="s">
        <v>12</v>
      </c>
      <c r="I70" s="27" t="s">
        <v>103</v>
      </c>
    </row>
    <row r="71" spans="1:9" ht="25.5" x14ac:dyDescent="0.25">
      <c r="A71" s="2"/>
      <c r="B71" s="6" t="s">
        <v>33</v>
      </c>
      <c r="C71" s="22">
        <v>60</v>
      </c>
      <c r="D71" s="12">
        <v>4.5</v>
      </c>
      <c r="E71" s="12">
        <v>1.7</v>
      </c>
      <c r="F71" s="12">
        <v>30.8</v>
      </c>
      <c r="G71" s="12">
        <v>157</v>
      </c>
      <c r="H71" s="4">
        <v>18</v>
      </c>
      <c r="I71" s="27" t="s">
        <v>98</v>
      </c>
    </row>
    <row r="72" spans="1:9" x14ac:dyDescent="0.25">
      <c r="A72" s="2" t="s">
        <v>10</v>
      </c>
      <c r="B72" s="4"/>
      <c r="C72" s="2">
        <f>C68+C69+C70+C71</f>
        <v>550</v>
      </c>
      <c r="D72" s="2">
        <f t="shared" ref="D72:G72" si="9">D68+D69+D70+D71</f>
        <v>37</v>
      </c>
      <c r="E72" s="2">
        <f t="shared" si="9"/>
        <v>43.300000000000004</v>
      </c>
      <c r="F72" s="2">
        <f t="shared" si="9"/>
        <v>70.7</v>
      </c>
      <c r="G72" s="2">
        <f t="shared" si="9"/>
        <v>822.7</v>
      </c>
      <c r="H72" s="4"/>
      <c r="I72" s="27"/>
    </row>
    <row r="73" spans="1:9" ht="42.75" x14ac:dyDescent="0.25">
      <c r="A73" s="17" t="s">
        <v>11</v>
      </c>
      <c r="B73" s="13" t="s">
        <v>61</v>
      </c>
      <c r="C73" s="10">
        <v>100</v>
      </c>
      <c r="D73" s="12">
        <v>1.5</v>
      </c>
      <c r="E73" s="12">
        <v>4.3</v>
      </c>
      <c r="F73" s="12">
        <v>14.55</v>
      </c>
      <c r="G73" s="12">
        <v>58.2</v>
      </c>
      <c r="H73" s="4" t="s">
        <v>62</v>
      </c>
      <c r="I73" s="27" t="s">
        <v>110</v>
      </c>
    </row>
    <row r="74" spans="1:9" ht="28.5" x14ac:dyDescent="0.25">
      <c r="A74" s="2"/>
      <c r="B74" s="13" t="s">
        <v>63</v>
      </c>
      <c r="C74" s="10" t="s">
        <v>114</v>
      </c>
      <c r="D74" s="12">
        <v>1.41</v>
      </c>
      <c r="E74" s="12">
        <v>5.96</v>
      </c>
      <c r="F74" s="12">
        <v>7.32</v>
      </c>
      <c r="G74" s="11">
        <v>89.75</v>
      </c>
      <c r="H74" s="4">
        <v>88</v>
      </c>
      <c r="I74" s="27" t="s">
        <v>110</v>
      </c>
    </row>
    <row r="75" spans="1:9" ht="25.5" x14ac:dyDescent="0.25">
      <c r="A75" s="2"/>
      <c r="B75" s="13" t="s">
        <v>64</v>
      </c>
      <c r="C75" s="10">
        <v>100</v>
      </c>
      <c r="D75" s="12">
        <v>20.309999999999999</v>
      </c>
      <c r="E75" s="12">
        <v>16.3</v>
      </c>
      <c r="F75" s="12">
        <v>9.24</v>
      </c>
      <c r="G75" s="11">
        <v>343.6</v>
      </c>
      <c r="H75" s="4">
        <v>245</v>
      </c>
      <c r="I75" s="27" t="s">
        <v>110</v>
      </c>
    </row>
    <row r="76" spans="1:9" ht="25.5" x14ac:dyDescent="0.25">
      <c r="A76" s="2"/>
      <c r="B76" s="13" t="s">
        <v>65</v>
      </c>
      <c r="C76" s="10">
        <v>180</v>
      </c>
      <c r="D76" s="12">
        <v>4.2</v>
      </c>
      <c r="E76" s="12">
        <v>6.1</v>
      </c>
      <c r="F76" s="12">
        <v>41.6</v>
      </c>
      <c r="G76" s="12">
        <v>210.3</v>
      </c>
      <c r="H76" s="4">
        <v>341</v>
      </c>
      <c r="I76" s="27" t="s">
        <v>98</v>
      </c>
    </row>
    <row r="77" spans="1:9" ht="28.5" x14ac:dyDescent="0.25">
      <c r="A77" s="2"/>
      <c r="B77" s="13" t="s">
        <v>66</v>
      </c>
      <c r="C77" s="10">
        <v>200</v>
      </c>
      <c r="D77" s="12">
        <v>0.1</v>
      </c>
      <c r="E77" s="12">
        <v>0</v>
      </c>
      <c r="F77" s="12">
        <v>12.4</v>
      </c>
      <c r="G77" s="12">
        <v>50.3</v>
      </c>
      <c r="H77" s="4">
        <v>450</v>
      </c>
      <c r="I77" s="27" t="s">
        <v>98</v>
      </c>
    </row>
    <row r="78" spans="1:9" x14ac:dyDescent="0.25">
      <c r="A78" s="2"/>
      <c r="B78" s="13" t="s">
        <v>38</v>
      </c>
      <c r="C78" s="10" t="s">
        <v>14</v>
      </c>
      <c r="D78" s="11">
        <v>0.8</v>
      </c>
      <c r="E78" s="11">
        <v>0.4</v>
      </c>
      <c r="F78" s="11">
        <v>7.3</v>
      </c>
      <c r="G78" s="9">
        <v>55.2</v>
      </c>
      <c r="H78" s="4" t="s">
        <v>12</v>
      </c>
      <c r="I78" s="4" t="s">
        <v>12</v>
      </c>
    </row>
    <row r="79" spans="1:9" x14ac:dyDescent="0.25">
      <c r="A79" s="2"/>
      <c r="B79" s="13" t="s">
        <v>39</v>
      </c>
      <c r="C79" s="10">
        <v>60</v>
      </c>
      <c r="D79" s="12">
        <v>1.98</v>
      </c>
      <c r="E79" s="12">
        <v>0.72</v>
      </c>
      <c r="F79" s="12">
        <v>40</v>
      </c>
      <c r="G79" s="12">
        <v>106</v>
      </c>
      <c r="H79" s="4" t="s">
        <v>12</v>
      </c>
      <c r="I79" s="4" t="s">
        <v>12</v>
      </c>
    </row>
    <row r="80" spans="1:9" x14ac:dyDescent="0.25">
      <c r="A80" s="2" t="s">
        <v>13</v>
      </c>
      <c r="B80" s="4"/>
      <c r="C80" s="2">
        <v>915</v>
      </c>
      <c r="D80" s="31">
        <f>D73+D74+D75+D76+D77+D78+D79</f>
        <v>30.3</v>
      </c>
      <c r="E80" s="31">
        <f t="shared" ref="E80:G80" si="10">E73+E74+E75+E76+E77+E78+E79</f>
        <v>33.78</v>
      </c>
      <c r="F80" s="31">
        <f t="shared" si="10"/>
        <v>132.41000000000003</v>
      </c>
      <c r="G80" s="31">
        <f t="shared" si="10"/>
        <v>913.35</v>
      </c>
      <c r="H80" s="4"/>
      <c r="I80" s="27"/>
    </row>
    <row r="81" spans="1:9" x14ac:dyDescent="0.25">
      <c r="A81" s="2" t="s">
        <v>17</v>
      </c>
      <c r="B81" s="4"/>
      <c r="C81" s="2">
        <f>C72+C80</f>
        <v>1465</v>
      </c>
      <c r="D81" s="16">
        <f t="shared" ref="D81:G81" si="11">D72+D80</f>
        <v>67.3</v>
      </c>
      <c r="E81" s="16">
        <f t="shared" si="11"/>
        <v>77.080000000000013</v>
      </c>
      <c r="F81" s="16">
        <f t="shared" si="11"/>
        <v>203.11</v>
      </c>
      <c r="G81" s="16">
        <f t="shared" si="11"/>
        <v>1736.0500000000002</v>
      </c>
      <c r="H81" s="4"/>
      <c r="I81" s="27"/>
    </row>
    <row r="82" spans="1:9" x14ac:dyDescent="0.25">
      <c r="A82" s="42" t="s">
        <v>21</v>
      </c>
      <c r="B82" s="43"/>
      <c r="C82" s="43"/>
      <c r="D82" s="43"/>
      <c r="E82" s="43"/>
      <c r="F82" s="43"/>
      <c r="G82" s="43"/>
      <c r="H82" s="43"/>
      <c r="I82" s="44"/>
    </row>
    <row r="83" spans="1:9" x14ac:dyDescent="0.25">
      <c r="A83" s="45"/>
      <c r="B83" s="46"/>
      <c r="C83" s="46"/>
      <c r="D83" s="46"/>
      <c r="E83" s="46"/>
      <c r="F83" s="46"/>
      <c r="G83" s="46"/>
      <c r="H83" s="46"/>
      <c r="I83" s="47"/>
    </row>
    <row r="84" spans="1:9" ht="25.5" x14ac:dyDescent="0.25">
      <c r="A84" s="33" t="s">
        <v>9</v>
      </c>
      <c r="B84" s="34" t="s">
        <v>67</v>
      </c>
      <c r="C84" s="35">
        <v>250</v>
      </c>
      <c r="D84" s="36">
        <v>5.3</v>
      </c>
      <c r="E84" s="36">
        <v>12</v>
      </c>
      <c r="F84" s="36">
        <v>26</v>
      </c>
      <c r="G84" s="36">
        <v>233.1</v>
      </c>
      <c r="H84" s="37">
        <v>196</v>
      </c>
      <c r="I84" s="27" t="s">
        <v>98</v>
      </c>
    </row>
    <row r="85" spans="1:9" ht="28.5" x14ac:dyDescent="0.25">
      <c r="A85" s="2"/>
      <c r="B85" s="6" t="s">
        <v>50</v>
      </c>
      <c r="C85" s="8">
        <v>200</v>
      </c>
      <c r="D85" s="7">
        <v>4.4000000000000004</v>
      </c>
      <c r="E85" s="7">
        <v>4</v>
      </c>
      <c r="F85" s="7">
        <v>16.399999999999999</v>
      </c>
      <c r="G85" s="7">
        <v>119.6</v>
      </c>
      <c r="H85" s="4">
        <v>418</v>
      </c>
      <c r="I85" s="27" t="s">
        <v>98</v>
      </c>
    </row>
    <row r="86" spans="1:9" x14ac:dyDescent="0.25">
      <c r="A86" s="2"/>
      <c r="B86" s="6" t="s">
        <v>68</v>
      </c>
      <c r="C86" s="8">
        <v>50</v>
      </c>
      <c r="D86" s="7">
        <v>9</v>
      </c>
      <c r="E86" s="7">
        <v>4.5</v>
      </c>
      <c r="F86" s="7">
        <v>1.5</v>
      </c>
      <c r="G86" s="7">
        <v>84.5</v>
      </c>
      <c r="H86" s="4" t="s">
        <v>12</v>
      </c>
      <c r="I86" s="27" t="s">
        <v>103</v>
      </c>
    </row>
    <row r="87" spans="1:9" ht="25.5" x14ac:dyDescent="0.25">
      <c r="A87" s="2"/>
      <c r="B87" s="6" t="s">
        <v>52</v>
      </c>
      <c r="C87" s="8">
        <v>60</v>
      </c>
      <c r="D87" s="7">
        <v>4.5</v>
      </c>
      <c r="E87" s="7">
        <v>1.7</v>
      </c>
      <c r="F87" s="7">
        <v>30.8</v>
      </c>
      <c r="G87" s="7">
        <v>157</v>
      </c>
      <c r="H87" s="4">
        <v>18</v>
      </c>
      <c r="I87" s="27" t="s">
        <v>98</v>
      </c>
    </row>
    <row r="88" spans="1:9" x14ac:dyDescent="0.25">
      <c r="A88" s="2" t="s">
        <v>10</v>
      </c>
      <c r="B88" s="4"/>
      <c r="C88" s="2">
        <f>C84+C85+C86+C87</f>
        <v>560</v>
      </c>
      <c r="D88" s="2">
        <f t="shared" ref="D88:G88" si="12">D84+D85+D86+D87</f>
        <v>23.2</v>
      </c>
      <c r="E88" s="2">
        <f t="shared" si="12"/>
        <v>22.2</v>
      </c>
      <c r="F88" s="2">
        <f t="shared" si="12"/>
        <v>74.7</v>
      </c>
      <c r="G88" s="2">
        <f t="shared" si="12"/>
        <v>594.20000000000005</v>
      </c>
      <c r="H88" s="4"/>
      <c r="I88" s="27"/>
    </row>
    <row r="89" spans="1:9" ht="42.75" x14ac:dyDescent="0.25">
      <c r="A89" s="17" t="s">
        <v>11</v>
      </c>
      <c r="B89" s="13" t="s">
        <v>111</v>
      </c>
      <c r="C89" s="10">
        <v>100</v>
      </c>
      <c r="D89" s="12">
        <v>2.73</v>
      </c>
      <c r="E89" s="12">
        <v>7.18</v>
      </c>
      <c r="F89" s="12">
        <v>14.55</v>
      </c>
      <c r="G89" s="12">
        <v>133.80000000000001</v>
      </c>
      <c r="H89" s="4" t="s">
        <v>70</v>
      </c>
      <c r="I89" s="27" t="s">
        <v>110</v>
      </c>
    </row>
    <row r="90" spans="1:9" ht="28.5" x14ac:dyDescent="0.25">
      <c r="A90" s="16"/>
      <c r="B90" s="13" t="s">
        <v>71</v>
      </c>
      <c r="C90" s="10" t="s">
        <v>116</v>
      </c>
      <c r="D90" s="12">
        <v>5.4</v>
      </c>
      <c r="E90" s="12">
        <v>5.2</v>
      </c>
      <c r="F90" s="12">
        <v>8.2100000000000009</v>
      </c>
      <c r="G90" s="12">
        <v>120.6</v>
      </c>
      <c r="H90" s="21">
        <v>102</v>
      </c>
      <c r="I90" s="27" t="s">
        <v>110</v>
      </c>
    </row>
    <row r="91" spans="1:9" ht="25.5" x14ac:dyDescent="0.25">
      <c r="A91" s="2"/>
      <c r="B91" s="13" t="s">
        <v>72</v>
      </c>
      <c r="C91" s="10">
        <v>100</v>
      </c>
      <c r="D91" s="11">
        <v>17.2</v>
      </c>
      <c r="E91" s="11">
        <v>14.2</v>
      </c>
      <c r="F91" s="11">
        <v>12.8</v>
      </c>
      <c r="G91" s="12">
        <v>245.9</v>
      </c>
      <c r="H91" s="4">
        <v>309</v>
      </c>
      <c r="I91" s="27" t="s">
        <v>110</v>
      </c>
    </row>
    <row r="92" spans="1:9" ht="25.5" x14ac:dyDescent="0.25">
      <c r="A92" s="2"/>
      <c r="B92" s="13" t="s">
        <v>73</v>
      </c>
      <c r="C92" s="10">
        <v>180</v>
      </c>
      <c r="D92" s="12">
        <v>4.28</v>
      </c>
      <c r="E92" s="12">
        <v>5.95</v>
      </c>
      <c r="F92" s="12">
        <v>19</v>
      </c>
      <c r="G92" s="12">
        <v>165.4</v>
      </c>
      <c r="H92" s="4">
        <v>354</v>
      </c>
      <c r="I92" s="27" t="s">
        <v>98</v>
      </c>
    </row>
    <row r="93" spans="1:9" ht="25.5" x14ac:dyDescent="0.25">
      <c r="A93" s="2"/>
      <c r="B93" s="13" t="s">
        <v>37</v>
      </c>
      <c r="C93" s="10">
        <v>200</v>
      </c>
      <c r="D93" s="12">
        <v>0</v>
      </c>
      <c r="E93" s="12">
        <v>0</v>
      </c>
      <c r="F93" s="12">
        <v>26.7</v>
      </c>
      <c r="G93" s="12">
        <v>106.9</v>
      </c>
      <c r="H93" s="4">
        <v>430</v>
      </c>
      <c r="I93" s="27" t="s">
        <v>110</v>
      </c>
    </row>
    <row r="94" spans="1:9" x14ac:dyDescent="0.25">
      <c r="A94" s="2"/>
      <c r="B94" s="13" t="s">
        <v>38</v>
      </c>
      <c r="C94" s="10" t="s">
        <v>14</v>
      </c>
      <c r="D94" s="11">
        <v>0.8</v>
      </c>
      <c r="E94" s="11">
        <v>0.4</v>
      </c>
      <c r="F94" s="11">
        <v>7.3</v>
      </c>
      <c r="G94" s="9">
        <v>55.2</v>
      </c>
      <c r="H94" s="4" t="s">
        <v>12</v>
      </c>
      <c r="I94" s="4" t="s">
        <v>12</v>
      </c>
    </row>
    <row r="95" spans="1:9" x14ac:dyDescent="0.25">
      <c r="A95" s="2"/>
      <c r="B95" s="13" t="s">
        <v>39</v>
      </c>
      <c r="C95" s="10">
        <v>60</v>
      </c>
      <c r="D95" s="12">
        <v>1.98</v>
      </c>
      <c r="E95" s="12">
        <v>0.72</v>
      </c>
      <c r="F95" s="12">
        <v>40</v>
      </c>
      <c r="G95" s="12">
        <v>106</v>
      </c>
      <c r="H95" s="4" t="s">
        <v>12</v>
      </c>
      <c r="I95" s="4" t="s">
        <v>12</v>
      </c>
    </row>
    <row r="96" spans="1:9" x14ac:dyDescent="0.25">
      <c r="A96" s="2" t="s">
        <v>13</v>
      </c>
      <c r="B96" s="4"/>
      <c r="C96" s="2">
        <v>925</v>
      </c>
      <c r="D96" s="31">
        <f>D89+D90+D91+D92+D93+D94+D95</f>
        <v>32.39</v>
      </c>
      <c r="E96" s="31">
        <f t="shared" ref="E96:G96" si="13">E89+E90+E91+E92+E93+E94+E95</f>
        <v>33.65</v>
      </c>
      <c r="F96" s="31">
        <f t="shared" si="13"/>
        <v>128.56</v>
      </c>
      <c r="G96" s="31">
        <f t="shared" si="13"/>
        <v>933.80000000000007</v>
      </c>
      <c r="H96" s="4"/>
      <c r="I96" s="27"/>
    </row>
    <row r="97" spans="1:9" x14ac:dyDescent="0.25">
      <c r="A97" s="2" t="s">
        <v>17</v>
      </c>
      <c r="B97" s="4"/>
      <c r="C97" s="2">
        <f>C88+C96</f>
        <v>1485</v>
      </c>
      <c r="D97" s="16">
        <f t="shared" ref="D97:G97" si="14">D88+D96</f>
        <v>55.59</v>
      </c>
      <c r="E97" s="16">
        <f t="shared" si="14"/>
        <v>55.849999999999994</v>
      </c>
      <c r="F97" s="16">
        <f t="shared" si="14"/>
        <v>203.26</v>
      </c>
      <c r="G97" s="16">
        <f t="shared" si="14"/>
        <v>1528</v>
      </c>
      <c r="H97" s="26"/>
      <c r="I97" s="27"/>
    </row>
    <row r="98" spans="1:9" x14ac:dyDescent="0.25">
      <c r="A98" s="2"/>
      <c r="B98" s="4"/>
      <c r="C98" s="2"/>
      <c r="D98" s="16"/>
      <c r="E98" s="16"/>
      <c r="F98" s="16"/>
      <c r="G98" s="16"/>
      <c r="H98" s="26"/>
      <c r="I98" s="27"/>
    </row>
    <row r="99" spans="1:9" x14ac:dyDescent="0.25">
      <c r="A99" s="2"/>
      <c r="B99" s="4"/>
      <c r="C99" s="2"/>
      <c r="D99" s="16"/>
      <c r="E99" s="16"/>
      <c r="F99" s="16"/>
      <c r="G99" s="16"/>
      <c r="H99" s="26"/>
      <c r="I99" s="27"/>
    </row>
    <row r="100" spans="1:9" ht="42.75" x14ac:dyDescent="0.25">
      <c r="A100" s="30" t="s">
        <v>108</v>
      </c>
      <c r="B100" s="19"/>
      <c r="C100" s="18"/>
      <c r="D100" s="18">
        <f>(D22+D40+D56+D72+D88)/5</f>
        <v>26.439999999999998</v>
      </c>
      <c r="E100" s="18">
        <f t="shared" ref="E100:G100" si="15">(E22+E40+E56+E72+E88)/5</f>
        <v>28.654000000000003</v>
      </c>
      <c r="F100" s="18">
        <f t="shared" si="15"/>
        <v>81.47999999999999</v>
      </c>
      <c r="G100" s="18">
        <f t="shared" si="15"/>
        <v>690.06399999999996</v>
      </c>
      <c r="H100" s="26"/>
      <c r="I100" s="27"/>
    </row>
    <row r="101" spans="1:9" ht="42.75" x14ac:dyDescent="0.25">
      <c r="A101" s="30" t="s">
        <v>109</v>
      </c>
      <c r="B101" s="19"/>
      <c r="C101" s="18"/>
      <c r="D101" s="20">
        <f>(D30+D47+D64+D80+D96)/5</f>
        <v>31.346000000000004</v>
      </c>
      <c r="E101" s="20">
        <f t="shared" ref="E101:G101" si="16">(E30+E47+E64+E80+E96)/5</f>
        <v>32.588000000000008</v>
      </c>
      <c r="F101" s="20">
        <f t="shared" si="16"/>
        <v>132.40199999999999</v>
      </c>
      <c r="G101" s="20">
        <f t="shared" si="16"/>
        <v>940.476</v>
      </c>
      <c r="H101" s="26"/>
      <c r="I101" s="27"/>
    </row>
    <row r="102" spans="1:9" ht="28.5" x14ac:dyDescent="0.25">
      <c r="A102" s="30" t="s">
        <v>106</v>
      </c>
      <c r="B102" s="19"/>
      <c r="C102" s="18"/>
      <c r="D102" s="20">
        <f>(D31+D48+D65+D81+D97)/5</f>
        <v>57.786000000000016</v>
      </c>
      <c r="E102" s="20">
        <f t="shared" ref="E102:G102" si="17">(E31+E48+E65+E81+E97)/5</f>
        <v>61.242000000000004</v>
      </c>
      <c r="F102" s="20">
        <f t="shared" si="17"/>
        <v>213.88199999999998</v>
      </c>
      <c r="G102" s="20">
        <f t="shared" si="17"/>
        <v>1630.54</v>
      </c>
      <c r="H102" s="29"/>
      <c r="I102" s="27"/>
    </row>
    <row r="103" spans="1:9" x14ac:dyDescent="0.25">
      <c r="A103" s="42" t="s">
        <v>22</v>
      </c>
      <c r="B103" s="43"/>
      <c r="C103" s="43"/>
      <c r="D103" s="43"/>
      <c r="E103" s="43"/>
      <c r="F103" s="43"/>
      <c r="G103" s="43"/>
      <c r="H103" s="43"/>
      <c r="I103" s="44"/>
    </row>
    <row r="104" spans="1:9" x14ac:dyDescent="0.25">
      <c r="A104" s="45"/>
      <c r="B104" s="46"/>
      <c r="C104" s="46"/>
      <c r="D104" s="46"/>
      <c r="E104" s="46"/>
      <c r="F104" s="46"/>
      <c r="G104" s="46"/>
      <c r="H104" s="46"/>
      <c r="I104" s="47"/>
    </row>
    <row r="105" spans="1:9" ht="25.5" x14ac:dyDescent="0.25">
      <c r="A105" s="33" t="s">
        <v>9</v>
      </c>
      <c r="B105" s="34" t="s">
        <v>49</v>
      </c>
      <c r="C105" s="35">
        <v>250</v>
      </c>
      <c r="D105" s="36">
        <v>7.6</v>
      </c>
      <c r="E105" s="36">
        <v>8.6</v>
      </c>
      <c r="F105" s="36">
        <v>54.25</v>
      </c>
      <c r="G105" s="36">
        <v>283.60000000000002</v>
      </c>
      <c r="H105" s="37">
        <v>202</v>
      </c>
      <c r="I105" s="27" t="s">
        <v>98</v>
      </c>
    </row>
    <row r="106" spans="1:9" ht="28.5" x14ac:dyDescent="0.25">
      <c r="A106" s="2"/>
      <c r="B106" s="6" t="s">
        <v>74</v>
      </c>
      <c r="C106" s="8">
        <v>200</v>
      </c>
      <c r="D106" s="7">
        <v>3.9</v>
      </c>
      <c r="E106" s="7">
        <v>3.8</v>
      </c>
      <c r="F106" s="7">
        <v>13.7</v>
      </c>
      <c r="G106" s="7">
        <v>104.9</v>
      </c>
      <c r="H106" s="4">
        <v>419</v>
      </c>
      <c r="I106" s="27" t="s">
        <v>98</v>
      </c>
    </row>
    <row r="107" spans="1:9" ht="25.5" x14ac:dyDescent="0.25">
      <c r="A107" s="2"/>
      <c r="B107" s="6" t="s">
        <v>32</v>
      </c>
      <c r="C107" s="8">
        <v>30</v>
      </c>
      <c r="D107" s="7">
        <v>7</v>
      </c>
      <c r="E107" s="7">
        <v>8.9</v>
      </c>
      <c r="F107" s="7">
        <v>0</v>
      </c>
      <c r="G107" s="7">
        <v>107.5</v>
      </c>
      <c r="H107" s="4">
        <v>16</v>
      </c>
      <c r="I107" s="27" t="s">
        <v>98</v>
      </c>
    </row>
    <row r="108" spans="1:9" x14ac:dyDescent="0.25">
      <c r="A108" s="2"/>
      <c r="B108" s="6" t="s">
        <v>31</v>
      </c>
      <c r="C108" s="8">
        <v>10</v>
      </c>
      <c r="D108" s="7">
        <v>0.1</v>
      </c>
      <c r="E108" s="7">
        <v>8.3000000000000007</v>
      </c>
      <c r="F108" s="7">
        <v>0.1</v>
      </c>
      <c r="G108" s="7">
        <v>74.900000000000006</v>
      </c>
      <c r="H108" s="4">
        <v>13</v>
      </c>
      <c r="I108" s="27" t="s">
        <v>100</v>
      </c>
    </row>
    <row r="109" spans="1:9" ht="25.5" x14ac:dyDescent="0.25">
      <c r="A109" s="2"/>
      <c r="B109" s="6" t="s">
        <v>75</v>
      </c>
      <c r="C109" s="8">
        <v>60</v>
      </c>
      <c r="D109" s="7">
        <v>4.5</v>
      </c>
      <c r="E109" s="7">
        <v>1.7</v>
      </c>
      <c r="F109" s="7">
        <v>30.8</v>
      </c>
      <c r="G109" s="7">
        <v>157</v>
      </c>
      <c r="H109" s="4">
        <v>18</v>
      </c>
      <c r="I109" s="27" t="s">
        <v>98</v>
      </c>
    </row>
    <row r="110" spans="1:9" x14ac:dyDescent="0.25">
      <c r="A110" s="2" t="s">
        <v>10</v>
      </c>
      <c r="B110" s="4"/>
      <c r="C110" s="2">
        <f>C105+C106+C107+C108+C109</f>
        <v>550</v>
      </c>
      <c r="D110" s="2">
        <f t="shared" ref="D110:G110" si="18">D105+D106+D107+D108+D109</f>
        <v>23.1</v>
      </c>
      <c r="E110" s="2">
        <f t="shared" si="18"/>
        <v>31.299999999999997</v>
      </c>
      <c r="F110" s="2">
        <f t="shared" si="18"/>
        <v>98.85</v>
      </c>
      <c r="G110" s="2">
        <f t="shared" si="18"/>
        <v>727.9</v>
      </c>
      <c r="H110" s="4"/>
      <c r="I110" s="27"/>
    </row>
    <row r="111" spans="1:9" ht="57" x14ac:dyDescent="0.25">
      <c r="A111" s="17" t="s">
        <v>11</v>
      </c>
      <c r="B111" s="13" t="s">
        <v>76</v>
      </c>
      <c r="C111" s="10">
        <v>100</v>
      </c>
      <c r="D111" s="11">
        <v>1.4</v>
      </c>
      <c r="E111" s="11">
        <v>4.5</v>
      </c>
      <c r="F111" s="11">
        <v>10.3</v>
      </c>
      <c r="G111" s="11">
        <v>125.1</v>
      </c>
      <c r="H111" s="4" t="s">
        <v>77</v>
      </c>
      <c r="I111" s="27" t="s">
        <v>98</v>
      </c>
    </row>
    <row r="112" spans="1:9" ht="28.5" x14ac:dyDescent="0.25">
      <c r="A112" s="2"/>
      <c r="B112" s="13" t="s">
        <v>20</v>
      </c>
      <c r="C112" s="10" t="s">
        <v>116</v>
      </c>
      <c r="D112" s="12">
        <v>5.49</v>
      </c>
      <c r="E112" s="12">
        <v>3.5</v>
      </c>
      <c r="F112" s="12">
        <v>16.54</v>
      </c>
      <c r="G112" s="12">
        <v>148.25</v>
      </c>
      <c r="H112" s="4">
        <v>102</v>
      </c>
      <c r="I112" s="27" t="s">
        <v>110</v>
      </c>
    </row>
    <row r="113" spans="1:9" ht="28.5" x14ac:dyDescent="0.25">
      <c r="A113" s="2"/>
      <c r="B113" s="13" t="s">
        <v>117</v>
      </c>
      <c r="C113" s="10">
        <v>120</v>
      </c>
      <c r="D113" s="12">
        <v>17.559999999999999</v>
      </c>
      <c r="E113" s="12">
        <v>14.91</v>
      </c>
      <c r="F113" s="12">
        <v>20.9</v>
      </c>
      <c r="G113" s="12">
        <v>325.27</v>
      </c>
      <c r="H113" s="4">
        <v>309</v>
      </c>
      <c r="I113" s="27" t="s">
        <v>98</v>
      </c>
    </row>
    <row r="114" spans="1:9" ht="25.5" x14ac:dyDescent="0.25">
      <c r="A114" s="2"/>
      <c r="B114" s="13" t="s">
        <v>36</v>
      </c>
      <c r="C114" s="10">
        <v>180</v>
      </c>
      <c r="D114" s="12">
        <v>5.6</v>
      </c>
      <c r="E114" s="12">
        <v>6.62</v>
      </c>
      <c r="F114" s="12">
        <v>23.2</v>
      </c>
      <c r="G114" s="12">
        <v>158.6</v>
      </c>
      <c r="H114" s="4">
        <v>342</v>
      </c>
      <c r="I114" s="27" t="s">
        <v>110</v>
      </c>
    </row>
    <row r="115" spans="1:9" ht="25.5" x14ac:dyDescent="0.25">
      <c r="A115" s="2"/>
      <c r="B115" s="13" t="s">
        <v>78</v>
      </c>
      <c r="C115" s="10">
        <v>200</v>
      </c>
      <c r="D115" s="11">
        <v>0.1</v>
      </c>
      <c r="E115" s="11">
        <v>0.1</v>
      </c>
      <c r="F115" s="11">
        <v>11</v>
      </c>
      <c r="G115" s="11">
        <v>44.6</v>
      </c>
      <c r="H115" s="4">
        <v>481</v>
      </c>
      <c r="I115" s="27" t="s">
        <v>98</v>
      </c>
    </row>
    <row r="116" spans="1:9" x14ac:dyDescent="0.25">
      <c r="A116" s="2"/>
      <c r="B116" s="13" t="s">
        <v>38</v>
      </c>
      <c r="C116" s="10" t="s">
        <v>14</v>
      </c>
      <c r="D116" s="11">
        <v>0.8</v>
      </c>
      <c r="E116" s="11">
        <v>0.4</v>
      </c>
      <c r="F116" s="11">
        <v>7.3</v>
      </c>
      <c r="G116" s="9">
        <v>55.2</v>
      </c>
      <c r="H116" s="4" t="s">
        <v>12</v>
      </c>
      <c r="I116" s="4" t="s">
        <v>12</v>
      </c>
    </row>
    <row r="117" spans="1:9" x14ac:dyDescent="0.25">
      <c r="A117" s="2"/>
      <c r="B117" s="13" t="s">
        <v>39</v>
      </c>
      <c r="C117" s="10">
        <v>60</v>
      </c>
      <c r="D117" s="12">
        <v>1.98</v>
      </c>
      <c r="E117" s="12">
        <v>0.72</v>
      </c>
      <c r="F117" s="12">
        <v>40</v>
      </c>
      <c r="G117" s="12">
        <v>106</v>
      </c>
      <c r="H117" s="4" t="s">
        <v>12</v>
      </c>
      <c r="I117" s="4" t="s">
        <v>12</v>
      </c>
    </row>
    <row r="118" spans="1:9" x14ac:dyDescent="0.25">
      <c r="A118" s="2" t="s">
        <v>13</v>
      </c>
      <c r="B118" s="4"/>
      <c r="C118" s="2">
        <v>945</v>
      </c>
      <c r="D118" s="31">
        <f>D111+D112+D113+D114+D115+D116+D117</f>
        <v>32.93</v>
      </c>
      <c r="E118" s="31">
        <f t="shared" ref="E118:G118" si="19">E111+E112+E113+E114+E115+E116+E117</f>
        <v>30.75</v>
      </c>
      <c r="F118" s="31">
        <f t="shared" si="19"/>
        <v>129.24</v>
      </c>
      <c r="G118" s="31">
        <f t="shared" si="19"/>
        <v>963.0200000000001</v>
      </c>
      <c r="H118" s="4"/>
      <c r="I118" s="27"/>
    </row>
    <row r="119" spans="1:9" x14ac:dyDescent="0.25">
      <c r="A119" s="2" t="s">
        <v>17</v>
      </c>
      <c r="B119" s="4"/>
      <c r="C119" s="2">
        <f>C110+C118</f>
        <v>1495</v>
      </c>
      <c r="D119" s="16">
        <f t="shared" ref="D119:F119" si="20">D110+D118</f>
        <v>56.03</v>
      </c>
      <c r="E119" s="16">
        <f t="shared" si="20"/>
        <v>62.05</v>
      </c>
      <c r="F119" s="16">
        <f t="shared" si="20"/>
        <v>228.09</v>
      </c>
      <c r="G119" s="16">
        <f>G110+G118</f>
        <v>1690.92</v>
      </c>
      <c r="H119" s="4"/>
      <c r="I119" s="27"/>
    </row>
    <row r="120" spans="1:9" x14ac:dyDescent="0.25">
      <c r="A120" s="42" t="s">
        <v>23</v>
      </c>
      <c r="B120" s="43"/>
      <c r="C120" s="43"/>
      <c r="D120" s="43"/>
      <c r="E120" s="43"/>
      <c r="F120" s="43"/>
      <c r="G120" s="43"/>
      <c r="H120" s="43"/>
      <c r="I120" s="44"/>
    </row>
    <row r="121" spans="1:9" x14ac:dyDescent="0.25">
      <c r="A121" s="45"/>
      <c r="B121" s="46"/>
      <c r="C121" s="46"/>
      <c r="D121" s="46"/>
      <c r="E121" s="46"/>
      <c r="F121" s="46"/>
      <c r="G121" s="46"/>
      <c r="H121" s="46"/>
      <c r="I121" s="47"/>
    </row>
    <row r="122" spans="1:9" ht="25.5" x14ac:dyDescent="0.25">
      <c r="A122" s="33" t="s">
        <v>9</v>
      </c>
      <c r="B122" s="34" t="s">
        <v>79</v>
      </c>
      <c r="C122" s="38">
        <v>230</v>
      </c>
      <c r="D122" s="36">
        <v>18.8</v>
      </c>
      <c r="E122" s="36">
        <v>17</v>
      </c>
      <c r="F122" s="36">
        <v>56.4</v>
      </c>
      <c r="G122" s="36">
        <v>435.9</v>
      </c>
      <c r="H122" s="37">
        <v>226</v>
      </c>
      <c r="I122" s="27" t="s">
        <v>98</v>
      </c>
    </row>
    <row r="123" spans="1:9" ht="28.5" x14ac:dyDescent="0.25">
      <c r="A123" s="2"/>
      <c r="B123" s="6" t="s">
        <v>80</v>
      </c>
      <c r="C123" s="8">
        <v>200</v>
      </c>
      <c r="D123" s="7">
        <v>4.4000000000000004</v>
      </c>
      <c r="E123" s="7">
        <v>4</v>
      </c>
      <c r="F123" s="7">
        <v>16.399999999999999</v>
      </c>
      <c r="G123" s="7">
        <v>119.6</v>
      </c>
      <c r="H123" s="4">
        <v>418</v>
      </c>
      <c r="I123" s="27" t="s">
        <v>98</v>
      </c>
    </row>
    <row r="124" spans="1:9" ht="28.5" x14ac:dyDescent="0.25">
      <c r="A124" s="2"/>
      <c r="B124" s="6" t="s">
        <v>43</v>
      </c>
      <c r="C124" s="8">
        <v>100</v>
      </c>
      <c r="D124" s="7">
        <v>0.4</v>
      </c>
      <c r="E124" s="7">
        <v>0.4</v>
      </c>
      <c r="F124" s="7">
        <v>9.8000000000000007</v>
      </c>
      <c r="G124" s="7">
        <v>44.4</v>
      </c>
      <c r="H124" s="4">
        <v>399</v>
      </c>
      <c r="I124" s="27" t="s">
        <v>98</v>
      </c>
    </row>
    <row r="125" spans="1:9" ht="25.5" x14ac:dyDescent="0.25">
      <c r="A125" s="2"/>
      <c r="B125" s="6" t="s">
        <v>52</v>
      </c>
      <c r="C125" s="8">
        <v>20</v>
      </c>
      <c r="D125" s="7">
        <v>1.5</v>
      </c>
      <c r="E125" s="7">
        <v>0.6</v>
      </c>
      <c r="F125" s="7">
        <v>10.3</v>
      </c>
      <c r="G125" s="7">
        <v>52.3</v>
      </c>
      <c r="H125" s="4">
        <v>18</v>
      </c>
      <c r="I125" s="27" t="s">
        <v>98</v>
      </c>
    </row>
    <row r="126" spans="1:9" x14ac:dyDescent="0.25">
      <c r="A126" s="2" t="s">
        <v>10</v>
      </c>
      <c r="B126" s="4"/>
      <c r="C126" s="23">
        <f>C122+C123+C124+C125</f>
        <v>550</v>
      </c>
      <c r="D126" s="23">
        <f t="shared" ref="D126:G126" si="21">D122+D123+D124+D125</f>
        <v>25.1</v>
      </c>
      <c r="E126" s="23">
        <f t="shared" si="21"/>
        <v>22</v>
      </c>
      <c r="F126" s="23">
        <f t="shared" si="21"/>
        <v>92.899999999999991</v>
      </c>
      <c r="G126" s="23">
        <f t="shared" si="21"/>
        <v>652.19999999999993</v>
      </c>
      <c r="H126" s="4"/>
      <c r="I126" s="27"/>
    </row>
    <row r="127" spans="1:9" ht="42.75" x14ac:dyDescent="0.25">
      <c r="A127" s="17" t="s">
        <v>11</v>
      </c>
      <c r="B127" s="13" t="s">
        <v>81</v>
      </c>
      <c r="C127" s="10">
        <v>100</v>
      </c>
      <c r="D127" s="12">
        <v>2.73</v>
      </c>
      <c r="E127" s="12">
        <v>7.18</v>
      </c>
      <c r="F127" s="12">
        <v>14.55</v>
      </c>
      <c r="G127" s="12">
        <v>133.80000000000001</v>
      </c>
      <c r="H127" s="4" t="s">
        <v>82</v>
      </c>
      <c r="I127" s="27" t="s">
        <v>110</v>
      </c>
    </row>
    <row r="128" spans="1:9" ht="28.5" x14ac:dyDescent="0.25">
      <c r="A128" s="2"/>
      <c r="B128" s="13" t="s">
        <v>83</v>
      </c>
      <c r="C128" s="10" t="s">
        <v>118</v>
      </c>
      <c r="D128" s="12">
        <v>6.7</v>
      </c>
      <c r="E128" s="12">
        <v>3.01</v>
      </c>
      <c r="F128" s="12">
        <v>21.84</v>
      </c>
      <c r="G128" s="12">
        <v>119.75</v>
      </c>
      <c r="H128" s="4">
        <v>101</v>
      </c>
      <c r="I128" s="27" t="s">
        <v>110</v>
      </c>
    </row>
    <row r="129" spans="1:9" ht="28.5" x14ac:dyDescent="0.25">
      <c r="A129" s="2"/>
      <c r="B129" s="13" t="s">
        <v>84</v>
      </c>
      <c r="C129" s="10">
        <v>280</v>
      </c>
      <c r="D129" s="12">
        <v>18.940000000000001</v>
      </c>
      <c r="E129" s="12">
        <v>21.3</v>
      </c>
      <c r="F129" s="12">
        <v>24.82</v>
      </c>
      <c r="G129" s="12">
        <v>457.3</v>
      </c>
      <c r="H129" s="4">
        <v>259</v>
      </c>
      <c r="I129" s="27" t="s">
        <v>110</v>
      </c>
    </row>
    <row r="130" spans="1:9" ht="25.5" x14ac:dyDescent="0.25">
      <c r="A130" s="2"/>
      <c r="B130" s="6" t="s">
        <v>85</v>
      </c>
      <c r="C130" s="8">
        <v>200</v>
      </c>
      <c r="D130" s="7">
        <v>0.1</v>
      </c>
      <c r="E130" s="7">
        <v>0.1</v>
      </c>
      <c r="F130" s="7">
        <v>15</v>
      </c>
      <c r="G130" s="7">
        <v>60.9</v>
      </c>
      <c r="H130" s="4">
        <v>479</v>
      </c>
      <c r="I130" s="27" t="s">
        <v>98</v>
      </c>
    </row>
    <row r="131" spans="1:9" x14ac:dyDescent="0.25">
      <c r="A131" s="2"/>
      <c r="B131" s="13" t="s">
        <v>38</v>
      </c>
      <c r="C131" s="10" t="s">
        <v>14</v>
      </c>
      <c r="D131" s="11">
        <v>0.8</v>
      </c>
      <c r="E131" s="11">
        <v>0.4</v>
      </c>
      <c r="F131" s="11">
        <v>7.3</v>
      </c>
      <c r="G131" s="9">
        <v>55.2</v>
      </c>
      <c r="H131" s="4" t="s">
        <v>12</v>
      </c>
      <c r="I131" s="4" t="s">
        <v>12</v>
      </c>
    </row>
    <row r="132" spans="1:9" x14ac:dyDescent="0.25">
      <c r="A132" s="2"/>
      <c r="B132" s="13" t="s">
        <v>39</v>
      </c>
      <c r="C132" s="10">
        <v>60</v>
      </c>
      <c r="D132" s="12">
        <v>1.98</v>
      </c>
      <c r="E132" s="12">
        <v>0.72</v>
      </c>
      <c r="F132" s="12">
        <v>40</v>
      </c>
      <c r="G132" s="12">
        <v>106</v>
      </c>
      <c r="H132" s="4" t="s">
        <v>12</v>
      </c>
      <c r="I132" s="4" t="s">
        <v>12</v>
      </c>
    </row>
    <row r="133" spans="1:9" x14ac:dyDescent="0.25">
      <c r="A133" s="2" t="s">
        <v>13</v>
      </c>
      <c r="B133" s="4"/>
      <c r="C133" s="2">
        <v>925</v>
      </c>
      <c r="D133" s="31">
        <f>D127+D128+D129+D130+D131+D132</f>
        <v>31.250000000000004</v>
      </c>
      <c r="E133" s="31">
        <f t="shared" ref="E133:G133" si="22">E127+E128+E129+E130+E131+E132</f>
        <v>32.71</v>
      </c>
      <c r="F133" s="31">
        <f t="shared" si="22"/>
        <v>123.51</v>
      </c>
      <c r="G133" s="31">
        <f t="shared" si="22"/>
        <v>932.95</v>
      </c>
      <c r="H133" s="4"/>
      <c r="I133" s="27"/>
    </row>
    <row r="134" spans="1:9" x14ac:dyDescent="0.25">
      <c r="A134" s="2" t="s">
        <v>17</v>
      </c>
      <c r="B134" s="4"/>
      <c r="C134" s="23">
        <f>C126+C133</f>
        <v>1475</v>
      </c>
      <c r="D134" s="31">
        <f t="shared" ref="D134:G134" si="23">D126+D133</f>
        <v>56.350000000000009</v>
      </c>
      <c r="E134" s="31">
        <f t="shared" si="23"/>
        <v>54.71</v>
      </c>
      <c r="F134" s="31">
        <f t="shared" si="23"/>
        <v>216.41</v>
      </c>
      <c r="G134" s="31">
        <f t="shared" si="23"/>
        <v>1585.15</v>
      </c>
      <c r="H134" s="4"/>
      <c r="I134" s="27"/>
    </row>
    <row r="135" spans="1:9" x14ac:dyDescent="0.25">
      <c r="A135" s="42" t="s">
        <v>24</v>
      </c>
      <c r="B135" s="43"/>
      <c r="C135" s="43"/>
      <c r="D135" s="43"/>
      <c r="E135" s="43"/>
      <c r="F135" s="43"/>
      <c r="G135" s="43"/>
      <c r="H135" s="43"/>
      <c r="I135" s="44"/>
    </row>
    <row r="136" spans="1:9" x14ac:dyDescent="0.25">
      <c r="A136" s="45"/>
      <c r="B136" s="46"/>
      <c r="C136" s="46"/>
      <c r="D136" s="46"/>
      <c r="E136" s="46"/>
      <c r="F136" s="46"/>
      <c r="G136" s="46"/>
      <c r="H136" s="46"/>
      <c r="I136" s="47"/>
    </row>
    <row r="137" spans="1:9" ht="25.5" x14ac:dyDescent="0.25">
      <c r="A137" s="33" t="s">
        <v>9</v>
      </c>
      <c r="B137" s="34" t="s">
        <v>28</v>
      </c>
      <c r="C137" s="35">
        <v>250</v>
      </c>
      <c r="D137" s="36">
        <v>7.1</v>
      </c>
      <c r="E137" s="36">
        <v>6.4</v>
      </c>
      <c r="F137" s="36">
        <v>34.4</v>
      </c>
      <c r="G137" s="36">
        <v>223.5</v>
      </c>
      <c r="H137" s="37">
        <v>199</v>
      </c>
      <c r="I137" s="27" t="s">
        <v>98</v>
      </c>
    </row>
    <row r="138" spans="1:9" ht="28.5" x14ac:dyDescent="0.25">
      <c r="A138" s="2"/>
      <c r="B138" s="24" t="s">
        <v>86</v>
      </c>
      <c r="C138" s="8">
        <v>50</v>
      </c>
      <c r="D138" s="7">
        <v>6.2</v>
      </c>
      <c r="E138" s="7">
        <v>3.7</v>
      </c>
      <c r="F138" s="7">
        <v>21.5</v>
      </c>
      <c r="G138" s="7">
        <v>144.1</v>
      </c>
      <c r="H138" s="4">
        <v>559</v>
      </c>
      <c r="I138" s="27" t="s">
        <v>98</v>
      </c>
    </row>
    <row r="139" spans="1:9" ht="25.5" x14ac:dyDescent="0.25">
      <c r="A139" s="2"/>
      <c r="B139" s="14" t="s">
        <v>32</v>
      </c>
      <c r="C139" s="8">
        <v>10</v>
      </c>
      <c r="D139" s="7">
        <v>2.2999999999999998</v>
      </c>
      <c r="E139" s="7">
        <v>3</v>
      </c>
      <c r="F139" s="7">
        <v>0</v>
      </c>
      <c r="G139" s="7">
        <v>35.799999999999997</v>
      </c>
      <c r="H139" s="4">
        <v>16</v>
      </c>
      <c r="I139" s="27" t="s">
        <v>98</v>
      </c>
    </row>
    <row r="140" spans="1:9" ht="28.5" x14ac:dyDescent="0.25">
      <c r="A140" s="2"/>
      <c r="B140" s="14" t="s">
        <v>74</v>
      </c>
      <c r="C140" s="8">
        <v>200</v>
      </c>
      <c r="D140" s="7">
        <v>3.9</v>
      </c>
      <c r="E140" s="7">
        <v>3.8</v>
      </c>
      <c r="F140" s="7">
        <v>13.7</v>
      </c>
      <c r="G140" s="7">
        <v>104.9</v>
      </c>
      <c r="H140" s="4">
        <v>419</v>
      </c>
      <c r="I140" s="27" t="s">
        <v>98</v>
      </c>
    </row>
    <row r="141" spans="1:9" ht="25.5" x14ac:dyDescent="0.25">
      <c r="A141" s="2"/>
      <c r="B141" s="6" t="s">
        <v>33</v>
      </c>
      <c r="C141" s="8">
        <v>40</v>
      </c>
      <c r="D141" s="7">
        <v>3</v>
      </c>
      <c r="E141" s="7">
        <v>1.2</v>
      </c>
      <c r="F141" s="7">
        <v>20.6</v>
      </c>
      <c r="G141" s="7">
        <v>104.7</v>
      </c>
      <c r="H141" s="4">
        <v>18</v>
      </c>
      <c r="I141" s="27" t="s">
        <v>98</v>
      </c>
    </row>
    <row r="142" spans="1:9" x14ac:dyDescent="0.25">
      <c r="A142" s="2" t="s">
        <v>10</v>
      </c>
      <c r="B142" s="4"/>
      <c r="C142" s="2">
        <f>C137+C138+C139+C140+C141</f>
        <v>550</v>
      </c>
      <c r="D142" s="2">
        <f t="shared" ref="D142:G142" si="24">D137+D138+D139+D140+D141</f>
        <v>22.5</v>
      </c>
      <c r="E142" s="2">
        <f t="shared" si="24"/>
        <v>18.100000000000001</v>
      </c>
      <c r="F142" s="2">
        <f t="shared" si="24"/>
        <v>90.199999999999989</v>
      </c>
      <c r="G142" s="2">
        <f t="shared" si="24"/>
        <v>613.00000000000011</v>
      </c>
      <c r="H142" s="4"/>
      <c r="I142" s="27"/>
    </row>
    <row r="143" spans="1:9" ht="28.5" x14ac:dyDescent="0.25">
      <c r="A143" s="17" t="s">
        <v>11</v>
      </c>
      <c r="B143" s="6" t="s">
        <v>87</v>
      </c>
      <c r="C143" s="10">
        <v>100</v>
      </c>
      <c r="D143" s="12">
        <v>1.7</v>
      </c>
      <c r="E143" s="12">
        <v>7</v>
      </c>
      <c r="F143" s="12">
        <v>9.3000000000000007</v>
      </c>
      <c r="G143" s="12">
        <v>85.7</v>
      </c>
      <c r="H143" s="4" t="s">
        <v>82</v>
      </c>
      <c r="I143" s="27" t="s">
        <v>110</v>
      </c>
    </row>
    <row r="144" spans="1:9" ht="28.5" x14ac:dyDescent="0.25">
      <c r="A144" s="2"/>
      <c r="B144" s="13" t="s">
        <v>88</v>
      </c>
      <c r="C144" s="10" t="s">
        <v>116</v>
      </c>
      <c r="D144" s="12">
        <v>5.4</v>
      </c>
      <c r="E144" s="12">
        <v>5.2</v>
      </c>
      <c r="F144" s="12">
        <v>8.2100000000000009</v>
      </c>
      <c r="G144" s="12">
        <v>120.6</v>
      </c>
      <c r="H144" s="4">
        <v>108</v>
      </c>
      <c r="I144" s="27" t="s">
        <v>110</v>
      </c>
    </row>
    <row r="145" spans="1:9" ht="42.75" x14ac:dyDescent="0.25">
      <c r="A145" s="2"/>
      <c r="B145" s="13" t="s">
        <v>119</v>
      </c>
      <c r="C145" s="10">
        <v>120</v>
      </c>
      <c r="D145" s="11">
        <v>14.8</v>
      </c>
      <c r="E145" s="11">
        <v>15.7</v>
      </c>
      <c r="F145" s="11">
        <v>9.5</v>
      </c>
      <c r="G145" s="11">
        <v>210.3</v>
      </c>
      <c r="H145" s="4">
        <v>235</v>
      </c>
      <c r="I145" s="27" t="s">
        <v>110</v>
      </c>
    </row>
    <row r="146" spans="1:9" ht="28.5" x14ac:dyDescent="0.25">
      <c r="A146" s="2"/>
      <c r="B146" s="13" t="s">
        <v>56</v>
      </c>
      <c r="C146" s="10">
        <v>180</v>
      </c>
      <c r="D146" s="12">
        <v>6.98</v>
      </c>
      <c r="E146" s="12">
        <v>4.8899999999999997</v>
      </c>
      <c r="F146" s="12">
        <v>41.2</v>
      </c>
      <c r="G146" s="12">
        <v>253.19</v>
      </c>
      <c r="H146" s="4">
        <v>340</v>
      </c>
      <c r="I146" s="27" t="s">
        <v>98</v>
      </c>
    </row>
    <row r="147" spans="1:9" ht="25.5" x14ac:dyDescent="0.25">
      <c r="A147" s="2"/>
      <c r="B147" s="13" t="s">
        <v>89</v>
      </c>
      <c r="C147" s="10">
        <v>200</v>
      </c>
      <c r="D147" s="12">
        <v>0</v>
      </c>
      <c r="E147" s="12">
        <v>0</v>
      </c>
      <c r="F147" s="12">
        <v>22.6</v>
      </c>
      <c r="G147" s="12">
        <v>90.5</v>
      </c>
      <c r="H147" s="4">
        <v>474</v>
      </c>
      <c r="I147" s="27" t="s">
        <v>98</v>
      </c>
    </row>
    <row r="148" spans="1:9" x14ac:dyDescent="0.25">
      <c r="A148" s="2"/>
      <c r="B148" s="13" t="s">
        <v>38</v>
      </c>
      <c r="C148" s="10" t="s">
        <v>14</v>
      </c>
      <c r="D148" s="11">
        <v>0.8</v>
      </c>
      <c r="E148" s="11">
        <v>0.4</v>
      </c>
      <c r="F148" s="11">
        <v>7.3</v>
      </c>
      <c r="G148" s="9">
        <v>55.2</v>
      </c>
      <c r="H148" s="4" t="s">
        <v>12</v>
      </c>
      <c r="I148" s="4" t="s">
        <v>12</v>
      </c>
    </row>
    <row r="149" spans="1:9" x14ac:dyDescent="0.25">
      <c r="A149" s="2"/>
      <c r="B149" s="13" t="s">
        <v>39</v>
      </c>
      <c r="C149" s="10">
        <v>60</v>
      </c>
      <c r="D149" s="12">
        <v>1.98</v>
      </c>
      <c r="E149" s="12">
        <v>0.72</v>
      </c>
      <c r="F149" s="12">
        <v>40</v>
      </c>
      <c r="G149" s="12">
        <v>106</v>
      </c>
      <c r="H149" s="4" t="s">
        <v>12</v>
      </c>
      <c r="I149" s="4" t="s">
        <v>12</v>
      </c>
    </row>
    <row r="150" spans="1:9" x14ac:dyDescent="0.25">
      <c r="A150" s="2" t="s">
        <v>13</v>
      </c>
      <c r="B150" s="4"/>
      <c r="C150" s="2">
        <v>945</v>
      </c>
      <c r="D150" s="31">
        <f>D143+D144+D145+D146+D147+D148+D149</f>
        <v>31.660000000000004</v>
      </c>
      <c r="E150" s="31">
        <f t="shared" ref="E150:G150" si="25">E143+E144+E145+E146+E147+E148+E149</f>
        <v>33.909999999999997</v>
      </c>
      <c r="F150" s="31">
        <f t="shared" si="25"/>
        <v>138.11000000000001</v>
      </c>
      <c r="G150" s="31">
        <f t="shared" si="25"/>
        <v>921.49</v>
      </c>
      <c r="H150" s="4"/>
      <c r="I150" s="27"/>
    </row>
    <row r="151" spans="1:9" x14ac:dyDescent="0.25">
      <c r="A151" s="2" t="s">
        <v>17</v>
      </c>
      <c r="B151" s="4"/>
      <c r="C151" s="2">
        <f>C142+C150</f>
        <v>1495</v>
      </c>
      <c r="D151" s="16">
        <f t="shared" ref="D151:G151" si="26">D142+D150</f>
        <v>54.160000000000004</v>
      </c>
      <c r="E151" s="16">
        <f t="shared" si="26"/>
        <v>52.01</v>
      </c>
      <c r="F151" s="16">
        <f t="shared" si="26"/>
        <v>228.31</v>
      </c>
      <c r="G151" s="16">
        <f t="shared" si="26"/>
        <v>1534.4900000000002</v>
      </c>
      <c r="H151" s="4"/>
      <c r="I151" s="27"/>
    </row>
    <row r="152" spans="1:9" x14ac:dyDescent="0.25">
      <c r="A152" s="42" t="s">
        <v>26</v>
      </c>
      <c r="B152" s="43"/>
      <c r="C152" s="43"/>
      <c r="D152" s="43"/>
      <c r="E152" s="43"/>
      <c r="F152" s="43"/>
      <c r="G152" s="43"/>
      <c r="H152" s="43"/>
      <c r="I152" s="44"/>
    </row>
    <row r="153" spans="1:9" x14ac:dyDescent="0.25">
      <c r="A153" s="45"/>
      <c r="B153" s="46"/>
      <c r="C153" s="46"/>
      <c r="D153" s="46"/>
      <c r="E153" s="46"/>
      <c r="F153" s="46"/>
      <c r="G153" s="46"/>
      <c r="H153" s="46"/>
      <c r="I153" s="47"/>
    </row>
    <row r="154" spans="1:9" ht="25.5" x14ac:dyDescent="0.25">
      <c r="A154" s="33" t="s">
        <v>9</v>
      </c>
      <c r="B154" s="34" t="s">
        <v>90</v>
      </c>
      <c r="C154" s="35">
        <v>250</v>
      </c>
      <c r="D154" s="36">
        <v>26.1</v>
      </c>
      <c r="E154" s="36">
        <v>28.1</v>
      </c>
      <c r="F154" s="36">
        <v>4.9000000000000004</v>
      </c>
      <c r="G154" s="36">
        <v>376.8</v>
      </c>
      <c r="H154" s="37">
        <v>232</v>
      </c>
      <c r="I154" s="27" t="s">
        <v>98</v>
      </c>
    </row>
    <row r="155" spans="1:9" ht="25.5" x14ac:dyDescent="0.25">
      <c r="A155" s="2"/>
      <c r="B155" s="6" t="s">
        <v>42</v>
      </c>
      <c r="C155" s="8">
        <v>200</v>
      </c>
      <c r="D155" s="7">
        <v>0</v>
      </c>
      <c r="E155" s="7">
        <v>0</v>
      </c>
      <c r="F155" s="7">
        <v>6</v>
      </c>
      <c r="G155" s="7">
        <v>24</v>
      </c>
      <c r="H155" s="4">
        <v>420</v>
      </c>
      <c r="I155" s="27" t="s">
        <v>98</v>
      </c>
    </row>
    <row r="156" spans="1:9" ht="28.5" x14ac:dyDescent="0.25">
      <c r="A156" s="2"/>
      <c r="B156" s="14" t="s">
        <v>51</v>
      </c>
      <c r="C156" s="8">
        <v>50</v>
      </c>
      <c r="D156" s="7">
        <v>4.4000000000000004</v>
      </c>
      <c r="E156" s="7">
        <v>3.8</v>
      </c>
      <c r="F156" s="7">
        <v>26.5</v>
      </c>
      <c r="G156" s="7">
        <v>157.69999999999999</v>
      </c>
      <c r="H156" s="4">
        <v>551</v>
      </c>
      <c r="I156" s="27" t="s">
        <v>98</v>
      </c>
    </row>
    <row r="157" spans="1:9" ht="25.5" x14ac:dyDescent="0.25">
      <c r="A157" s="2"/>
      <c r="B157" s="14" t="s">
        <v>33</v>
      </c>
      <c r="C157" s="8">
        <v>60</v>
      </c>
      <c r="D157" s="7">
        <v>4.5</v>
      </c>
      <c r="E157" s="7">
        <v>1.7</v>
      </c>
      <c r="F157" s="7">
        <v>30.8</v>
      </c>
      <c r="G157" s="7">
        <v>157</v>
      </c>
      <c r="H157" s="4">
        <v>18</v>
      </c>
      <c r="I157" s="27" t="s">
        <v>98</v>
      </c>
    </row>
    <row r="158" spans="1:9" x14ac:dyDescent="0.25">
      <c r="A158" s="2" t="s">
        <v>10</v>
      </c>
      <c r="B158" s="4"/>
      <c r="C158" s="2">
        <f>C154+C155+C156+C157</f>
        <v>560</v>
      </c>
      <c r="D158" s="2">
        <f t="shared" ref="D158:G158" si="27">D154+D155+D156+D157</f>
        <v>35</v>
      </c>
      <c r="E158" s="2">
        <f t="shared" si="27"/>
        <v>33.6</v>
      </c>
      <c r="F158" s="2">
        <f t="shared" si="27"/>
        <v>68.2</v>
      </c>
      <c r="G158" s="2">
        <f t="shared" si="27"/>
        <v>715.5</v>
      </c>
      <c r="H158" s="4"/>
      <c r="I158" s="27"/>
    </row>
    <row r="159" spans="1:9" ht="42.75" x14ac:dyDescent="0.25">
      <c r="A159" s="17" t="s">
        <v>11</v>
      </c>
      <c r="B159" s="13" t="s">
        <v>112</v>
      </c>
      <c r="C159" s="10">
        <v>100</v>
      </c>
      <c r="D159" s="12">
        <v>1.74</v>
      </c>
      <c r="E159" s="12">
        <v>4.9800000000000004</v>
      </c>
      <c r="F159" s="12">
        <v>14.55</v>
      </c>
      <c r="G159" s="12">
        <v>133.80000000000001</v>
      </c>
      <c r="H159" s="4" t="s">
        <v>45</v>
      </c>
      <c r="I159" s="27" t="s">
        <v>110</v>
      </c>
    </row>
    <row r="160" spans="1:9" ht="28.5" x14ac:dyDescent="0.25">
      <c r="A160" s="2"/>
      <c r="B160" s="13" t="s">
        <v>91</v>
      </c>
      <c r="C160" s="10" t="s">
        <v>114</v>
      </c>
      <c r="D160" s="12">
        <v>1.41</v>
      </c>
      <c r="E160" s="12">
        <v>5.96</v>
      </c>
      <c r="F160" s="12">
        <v>7.32</v>
      </c>
      <c r="G160" s="11">
        <v>89.75</v>
      </c>
      <c r="H160" s="4">
        <v>88</v>
      </c>
      <c r="I160" s="27" t="s">
        <v>110</v>
      </c>
    </row>
    <row r="161" spans="1:9" ht="25.5" x14ac:dyDescent="0.25">
      <c r="A161" s="2"/>
      <c r="B161" s="13" t="s">
        <v>92</v>
      </c>
      <c r="C161" s="10">
        <v>280</v>
      </c>
      <c r="D161" s="12">
        <v>24.3</v>
      </c>
      <c r="E161" s="12">
        <v>20.54</v>
      </c>
      <c r="F161" s="12">
        <v>45.88</v>
      </c>
      <c r="G161" s="12">
        <v>492.6</v>
      </c>
      <c r="H161" s="4">
        <v>291</v>
      </c>
      <c r="I161" s="27" t="s">
        <v>110</v>
      </c>
    </row>
    <row r="162" spans="1:9" ht="25.5" x14ac:dyDescent="0.25">
      <c r="A162" s="2"/>
      <c r="B162" s="13" t="s">
        <v>48</v>
      </c>
      <c r="C162" s="10">
        <v>200</v>
      </c>
      <c r="D162" s="12">
        <v>0.5</v>
      </c>
      <c r="E162" s="12">
        <v>0</v>
      </c>
      <c r="F162" s="12">
        <v>16.8</v>
      </c>
      <c r="G162" s="11">
        <v>69.599999999999994</v>
      </c>
      <c r="H162" s="4">
        <v>638</v>
      </c>
      <c r="I162" s="27" t="s">
        <v>98</v>
      </c>
    </row>
    <row r="163" spans="1:9" x14ac:dyDescent="0.25">
      <c r="A163" s="2"/>
      <c r="B163" s="13" t="s">
        <v>38</v>
      </c>
      <c r="C163" s="10" t="s">
        <v>14</v>
      </c>
      <c r="D163" s="11">
        <v>0.8</v>
      </c>
      <c r="E163" s="11">
        <v>0.4</v>
      </c>
      <c r="F163" s="11">
        <v>7.3</v>
      </c>
      <c r="G163" s="9">
        <v>55.2</v>
      </c>
      <c r="H163" s="4" t="s">
        <v>12</v>
      </c>
      <c r="I163" s="4" t="s">
        <v>12</v>
      </c>
    </row>
    <row r="164" spans="1:9" x14ac:dyDescent="0.25">
      <c r="A164" s="2"/>
      <c r="B164" s="13" t="s">
        <v>39</v>
      </c>
      <c r="C164" s="10">
        <v>60</v>
      </c>
      <c r="D164" s="12">
        <v>1.98</v>
      </c>
      <c r="E164" s="12">
        <v>0.72</v>
      </c>
      <c r="F164" s="12">
        <v>40</v>
      </c>
      <c r="G164" s="12">
        <v>106</v>
      </c>
      <c r="H164" s="4" t="s">
        <v>12</v>
      </c>
      <c r="I164" s="4" t="s">
        <v>12</v>
      </c>
    </row>
    <row r="165" spans="1:9" x14ac:dyDescent="0.25">
      <c r="A165" s="2" t="s">
        <v>13</v>
      </c>
      <c r="B165" s="4"/>
      <c r="C165" s="2">
        <v>915</v>
      </c>
      <c r="D165" s="31">
        <f>D159+D160+D161+D162+D163+D164</f>
        <v>30.73</v>
      </c>
      <c r="E165" s="31">
        <f t="shared" ref="E165:G165" si="28">E159+E160+E161+E162+E163+E164</f>
        <v>32.6</v>
      </c>
      <c r="F165" s="31">
        <f t="shared" si="28"/>
        <v>131.85</v>
      </c>
      <c r="G165" s="31">
        <f t="shared" si="28"/>
        <v>946.95000000000016</v>
      </c>
      <c r="H165" s="4"/>
      <c r="I165" s="27"/>
    </row>
    <row r="166" spans="1:9" x14ac:dyDescent="0.25">
      <c r="A166" s="2" t="s">
        <v>17</v>
      </c>
      <c r="B166" s="4"/>
      <c r="C166" s="2">
        <f>C158+C165</f>
        <v>1475</v>
      </c>
      <c r="D166" s="16">
        <f t="shared" ref="D166:G166" si="29">D158+D165</f>
        <v>65.73</v>
      </c>
      <c r="E166" s="16">
        <f t="shared" si="29"/>
        <v>66.2</v>
      </c>
      <c r="F166" s="16">
        <f t="shared" si="29"/>
        <v>200.05</v>
      </c>
      <c r="G166" s="16">
        <f t="shared" si="29"/>
        <v>1662.4500000000003</v>
      </c>
      <c r="H166" s="4"/>
      <c r="I166" s="27"/>
    </row>
    <row r="167" spans="1:9" x14ac:dyDescent="0.25">
      <c r="A167" s="42" t="s">
        <v>27</v>
      </c>
      <c r="B167" s="43"/>
      <c r="C167" s="43"/>
      <c r="D167" s="43"/>
      <c r="E167" s="43"/>
      <c r="F167" s="43"/>
      <c r="G167" s="43"/>
      <c r="H167" s="43"/>
      <c r="I167" s="44"/>
    </row>
    <row r="168" spans="1:9" x14ac:dyDescent="0.25">
      <c r="A168" s="45"/>
      <c r="B168" s="46"/>
      <c r="C168" s="46"/>
      <c r="D168" s="46"/>
      <c r="E168" s="46"/>
      <c r="F168" s="46"/>
      <c r="G168" s="46"/>
      <c r="H168" s="46"/>
      <c r="I168" s="47"/>
    </row>
    <row r="169" spans="1:9" ht="25.5" x14ac:dyDescent="0.25">
      <c r="A169" s="33" t="s">
        <v>9</v>
      </c>
      <c r="B169" s="34" t="s">
        <v>93</v>
      </c>
      <c r="C169" s="35">
        <v>250</v>
      </c>
      <c r="D169" s="36">
        <v>8.9</v>
      </c>
      <c r="E169" s="36">
        <v>10.3</v>
      </c>
      <c r="F169" s="36">
        <v>31.8</v>
      </c>
      <c r="G169" s="36">
        <v>268.8</v>
      </c>
      <c r="H169" s="37">
        <v>191</v>
      </c>
      <c r="I169" s="27" t="s">
        <v>98</v>
      </c>
    </row>
    <row r="170" spans="1:9" ht="25.5" x14ac:dyDescent="0.25">
      <c r="A170" s="2"/>
      <c r="B170" s="6" t="s">
        <v>32</v>
      </c>
      <c r="C170" s="8">
        <v>10</v>
      </c>
      <c r="D170" s="12">
        <v>2.2999999999999998</v>
      </c>
      <c r="E170" s="12">
        <v>3</v>
      </c>
      <c r="F170" s="12">
        <v>0</v>
      </c>
      <c r="G170" s="12">
        <v>35.799999999999997</v>
      </c>
      <c r="H170" s="4">
        <v>16</v>
      </c>
      <c r="I170" s="27" t="s">
        <v>98</v>
      </c>
    </row>
    <row r="171" spans="1:9" ht="28.5" x14ac:dyDescent="0.25">
      <c r="A171" s="2"/>
      <c r="B171" s="6" t="s">
        <v>43</v>
      </c>
      <c r="C171" s="8">
        <v>100</v>
      </c>
      <c r="D171" s="7">
        <v>0.4</v>
      </c>
      <c r="E171" s="7">
        <v>0.4</v>
      </c>
      <c r="F171" s="7">
        <v>9.8000000000000007</v>
      </c>
      <c r="G171" s="7">
        <v>44.4</v>
      </c>
      <c r="H171" s="4">
        <v>403</v>
      </c>
      <c r="I171" s="27" t="s">
        <v>98</v>
      </c>
    </row>
    <row r="172" spans="1:9" ht="25.5" x14ac:dyDescent="0.25">
      <c r="A172" s="2"/>
      <c r="B172" s="6" t="s">
        <v>94</v>
      </c>
      <c r="C172" s="8">
        <v>200</v>
      </c>
      <c r="D172" s="7">
        <v>4</v>
      </c>
      <c r="E172" s="7">
        <v>3.8</v>
      </c>
      <c r="F172" s="7">
        <v>9.1</v>
      </c>
      <c r="G172" s="7">
        <v>86.5</v>
      </c>
      <c r="H172" s="4">
        <v>415</v>
      </c>
      <c r="I172" s="27" t="s">
        <v>98</v>
      </c>
    </row>
    <row r="173" spans="1:9" ht="25.5" x14ac:dyDescent="0.25">
      <c r="A173" s="2"/>
      <c r="B173" s="6" t="s">
        <v>33</v>
      </c>
      <c r="C173" s="8">
        <v>60</v>
      </c>
      <c r="D173" s="7">
        <v>4.5</v>
      </c>
      <c r="E173" s="7">
        <v>1.7</v>
      </c>
      <c r="F173" s="7">
        <v>30.8</v>
      </c>
      <c r="G173" s="7">
        <v>157</v>
      </c>
      <c r="H173" s="4">
        <v>18</v>
      </c>
      <c r="I173" s="27" t="s">
        <v>98</v>
      </c>
    </row>
    <row r="174" spans="1:9" x14ac:dyDescent="0.25">
      <c r="A174" s="2" t="s">
        <v>10</v>
      </c>
      <c r="B174" s="4"/>
      <c r="C174" s="2">
        <f>C169+C170+C171+C172+C173</f>
        <v>620</v>
      </c>
      <c r="D174" s="2">
        <f t="shared" ref="D174:G174" si="30">D169+D170+D171+D172+D173</f>
        <v>20.100000000000001</v>
      </c>
      <c r="E174" s="2">
        <f t="shared" si="30"/>
        <v>19.2</v>
      </c>
      <c r="F174" s="2">
        <f t="shared" si="30"/>
        <v>81.5</v>
      </c>
      <c r="G174" s="2">
        <f t="shared" si="30"/>
        <v>592.5</v>
      </c>
      <c r="H174" s="4"/>
      <c r="I174" s="27"/>
    </row>
    <row r="175" spans="1:9" ht="42.75" x14ac:dyDescent="0.25">
      <c r="A175" s="17" t="s">
        <v>11</v>
      </c>
      <c r="B175" s="13" t="s">
        <v>95</v>
      </c>
      <c r="C175" s="10">
        <v>100</v>
      </c>
      <c r="D175" s="12">
        <v>2.73</v>
      </c>
      <c r="E175" s="12">
        <v>7.18</v>
      </c>
      <c r="F175" s="12">
        <v>14.55</v>
      </c>
      <c r="G175" s="12">
        <v>133.80000000000001</v>
      </c>
      <c r="H175" s="4" t="s">
        <v>96</v>
      </c>
      <c r="I175" s="27" t="s">
        <v>110</v>
      </c>
    </row>
    <row r="176" spans="1:9" ht="28.5" x14ac:dyDescent="0.25">
      <c r="A176" s="2"/>
      <c r="B176" s="13" t="s">
        <v>113</v>
      </c>
      <c r="C176" s="10">
        <v>250</v>
      </c>
      <c r="D176" s="12">
        <v>4.5</v>
      </c>
      <c r="E176" s="12">
        <v>4.8</v>
      </c>
      <c r="F176" s="12">
        <v>20.190000000000001</v>
      </c>
      <c r="G176" s="12">
        <v>100.4</v>
      </c>
      <c r="H176" s="4">
        <v>101</v>
      </c>
      <c r="I176" s="27" t="s">
        <v>110</v>
      </c>
    </row>
    <row r="177" spans="1:9" ht="25.5" x14ac:dyDescent="0.25">
      <c r="A177" s="2"/>
      <c r="B177" s="13" t="s">
        <v>16</v>
      </c>
      <c r="C177" s="10">
        <v>100</v>
      </c>
      <c r="D177" s="11">
        <v>16.100000000000001</v>
      </c>
      <c r="E177" s="11">
        <v>13.2</v>
      </c>
      <c r="F177" s="11">
        <v>7.5</v>
      </c>
      <c r="G177" s="11">
        <v>245.2</v>
      </c>
      <c r="H177" s="4">
        <v>262</v>
      </c>
      <c r="I177" s="27" t="s">
        <v>110</v>
      </c>
    </row>
    <row r="178" spans="1:9" ht="25.5" x14ac:dyDescent="0.25">
      <c r="A178" s="2"/>
      <c r="B178" s="13" t="s">
        <v>73</v>
      </c>
      <c r="C178" s="10">
        <v>180</v>
      </c>
      <c r="D178" s="12">
        <v>4.28</v>
      </c>
      <c r="E178" s="12">
        <v>5.95</v>
      </c>
      <c r="F178" s="12">
        <v>19</v>
      </c>
      <c r="G178" s="12">
        <v>165.4</v>
      </c>
      <c r="H178" s="4">
        <v>354</v>
      </c>
      <c r="I178" s="27" t="s">
        <v>98</v>
      </c>
    </row>
    <row r="179" spans="1:9" ht="25.5" x14ac:dyDescent="0.25">
      <c r="A179" s="2"/>
      <c r="B179" s="13" t="s">
        <v>37</v>
      </c>
      <c r="C179" s="10">
        <v>200</v>
      </c>
      <c r="D179" s="12">
        <v>0</v>
      </c>
      <c r="E179" s="12">
        <v>0</v>
      </c>
      <c r="F179" s="12">
        <v>24.7</v>
      </c>
      <c r="G179" s="12">
        <v>99</v>
      </c>
      <c r="H179" s="4">
        <v>425</v>
      </c>
      <c r="I179" s="27" t="s">
        <v>110</v>
      </c>
    </row>
    <row r="180" spans="1:9" x14ac:dyDescent="0.25">
      <c r="A180" s="2"/>
      <c r="B180" s="13" t="s">
        <v>38</v>
      </c>
      <c r="C180" s="10" t="s">
        <v>14</v>
      </c>
      <c r="D180" s="11">
        <v>0.8</v>
      </c>
      <c r="E180" s="11">
        <v>0.4</v>
      </c>
      <c r="F180" s="11">
        <v>7.3</v>
      </c>
      <c r="G180" s="9">
        <v>55.2</v>
      </c>
      <c r="H180" s="4" t="s">
        <v>12</v>
      </c>
      <c r="I180" s="4" t="s">
        <v>12</v>
      </c>
    </row>
    <row r="181" spans="1:9" x14ac:dyDescent="0.25">
      <c r="A181" s="2"/>
      <c r="B181" s="13" t="s">
        <v>39</v>
      </c>
      <c r="C181" s="10">
        <v>60</v>
      </c>
      <c r="D181" s="12">
        <v>1.98</v>
      </c>
      <c r="E181" s="12">
        <v>0.72</v>
      </c>
      <c r="F181" s="12">
        <v>40</v>
      </c>
      <c r="G181" s="12">
        <v>106</v>
      </c>
      <c r="H181" s="4" t="s">
        <v>12</v>
      </c>
      <c r="I181" s="4" t="s">
        <v>12</v>
      </c>
    </row>
    <row r="182" spans="1:9" x14ac:dyDescent="0.25">
      <c r="A182" s="2" t="s">
        <v>13</v>
      </c>
      <c r="B182" s="4"/>
      <c r="C182" s="2">
        <v>910</v>
      </c>
      <c r="D182" s="31">
        <f>D175+D176+D177+D178+D179+D180+D181</f>
        <v>30.390000000000004</v>
      </c>
      <c r="E182" s="31">
        <f t="shared" ref="E182:G182" si="31">E175+E176+E177+E178+E179+E180+E181</f>
        <v>32.25</v>
      </c>
      <c r="F182" s="31">
        <f t="shared" si="31"/>
        <v>133.24</v>
      </c>
      <c r="G182" s="31">
        <f t="shared" si="31"/>
        <v>905</v>
      </c>
      <c r="H182" s="4"/>
      <c r="I182" s="27"/>
    </row>
    <row r="183" spans="1:9" x14ac:dyDescent="0.25">
      <c r="A183" s="2" t="s">
        <v>17</v>
      </c>
      <c r="B183" s="4"/>
      <c r="C183" s="2">
        <f>C174+C182</f>
        <v>1530</v>
      </c>
      <c r="D183" s="16">
        <f t="shared" ref="D183:G183" si="32">D174+D182</f>
        <v>50.490000000000009</v>
      </c>
      <c r="E183" s="16">
        <f t="shared" si="32"/>
        <v>51.45</v>
      </c>
      <c r="F183" s="16">
        <f t="shared" si="32"/>
        <v>214.74</v>
      </c>
      <c r="G183" s="31">
        <f t="shared" si="32"/>
        <v>1497.5</v>
      </c>
      <c r="H183" s="2"/>
      <c r="I183" s="27"/>
    </row>
    <row r="184" spans="1:9" x14ac:dyDescent="0.25">
      <c r="A184" s="2"/>
      <c r="B184" s="4"/>
      <c r="C184" s="2"/>
      <c r="D184" s="16"/>
      <c r="E184" s="16"/>
      <c r="F184" s="16"/>
      <c r="G184" s="31"/>
      <c r="H184" s="2"/>
      <c r="I184" s="27"/>
    </row>
    <row r="185" spans="1:9" ht="42.75" x14ac:dyDescent="0.25">
      <c r="A185" s="30" t="s">
        <v>104</v>
      </c>
      <c r="B185" s="19"/>
      <c r="C185" s="18"/>
      <c r="D185" s="18">
        <f>(D110+D126+D142+D158+D174)/5</f>
        <v>25.160000000000004</v>
      </c>
      <c r="E185" s="18">
        <f t="shared" ref="E185:G185" si="33">(E110+E126+E142+E158+E174)/5</f>
        <v>24.84</v>
      </c>
      <c r="F185" s="18">
        <f t="shared" si="33"/>
        <v>86.33</v>
      </c>
      <c r="G185" s="18">
        <f t="shared" si="33"/>
        <v>660.22</v>
      </c>
      <c r="H185" s="2"/>
      <c r="I185" s="27"/>
    </row>
    <row r="186" spans="1:9" ht="42.75" x14ac:dyDescent="0.25">
      <c r="A186" s="30" t="s">
        <v>105</v>
      </c>
      <c r="B186" s="19"/>
      <c r="C186" s="18"/>
      <c r="D186" s="20">
        <f>(D118+D133+D150+D165+D182)/5</f>
        <v>31.392000000000003</v>
      </c>
      <c r="E186" s="20">
        <f t="shared" ref="E186:G186" si="34">(E118+E133+E150+E165+E182)/5</f>
        <v>32.444000000000003</v>
      </c>
      <c r="F186" s="20">
        <f t="shared" si="34"/>
        <v>131.19</v>
      </c>
      <c r="G186" s="20">
        <f t="shared" si="34"/>
        <v>933.88199999999995</v>
      </c>
      <c r="H186" s="2"/>
      <c r="I186" s="27"/>
    </row>
    <row r="187" spans="1:9" ht="28.5" x14ac:dyDescent="0.25">
      <c r="A187" s="30" t="s">
        <v>106</v>
      </c>
      <c r="B187" s="19"/>
      <c r="C187" s="18"/>
      <c r="D187" s="20">
        <f>(D119+D134+D151+D166+D183)/5</f>
        <v>56.552000000000007</v>
      </c>
      <c r="E187" s="20">
        <f t="shared" ref="E187:G187" si="35">(E119+E134+E151+E166+E183)/5</f>
        <v>57.283999999999992</v>
      </c>
      <c r="F187" s="20">
        <f t="shared" si="35"/>
        <v>217.51999999999998</v>
      </c>
      <c r="G187" s="20">
        <f t="shared" si="35"/>
        <v>1594.1020000000001</v>
      </c>
      <c r="H187" s="16"/>
      <c r="I187" s="27"/>
    </row>
    <row r="188" spans="1:9" x14ac:dyDescent="0.25">
      <c r="A188" s="32"/>
      <c r="B188" s="15"/>
      <c r="C188" s="15"/>
      <c r="D188" s="15"/>
      <c r="E188" s="15"/>
      <c r="F188" s="15"/>
      <c r="G188" s="15"/>
      <c r="H188" s="15"/>
    </row>
    <row r="189" spans="1:9" ht="28.5" x14ac:dyDescent="0.25">
      <c r="A189" s="30" t="s">
        <v>107</v>
      </c>
      <c r="B189" s="19"/>
      <c r="C189" s="19"/>
      <c r="D189" s="20">
        <f>(D31+D48+D65+D81+D97+D119+D134+D151+D166+D183)/10</f>
        <v>57.169000000000004</v>
      </c>
      <c r="E189" s="20">
        <f t="shared" ref="E189:G189" si="36">(E31+E48+E65+E81+E97+E119+E134+E151+E166+E183)/10</f>
        <v>59.263000000000012</v>
      </c>
      <c r="F189" s="20">
        <f t="shared" si="36"/>
        <v>215.70099999999996</v>
      </c>
      <c r="G189" s="20">
        <f t="shared" si="36"/>
        <v>1612.3209999999999</v>
      </c>
      <c r="H189" s="15"/>
    </row>
    <row r="190" spans="1:9" x14ac:dyDescent="0.25">
      <c r="A190" s="32"/>
      <c r="B190" s="15"/>
      <c r="C190" s="15"/>
      <c r="D190" s="15"/>
      <c r="E190" s="15"/>
      <c r="F190" s="15"/>
      <c r="G190" s="15"/>
      <c r="H190" s="15"/>
    </row>
  </sheetData>
  <mergeCells count="24">
    <mergeCell ref="A152:I153"/>
    <mergeCell ref="A167:I168"/>
    <mergeCell ref="I12:I13"/>
    <mergeCell ref="A14:I15"/>
    <mergeCell ref="A32:I33"/>
    <mergeCell ref="A49:I50"/>
    <mergeCell ref="A66:I67"/>
    <mergeCell ref="A82:I83"/>
    <mergeCell ref="A103:I104"/>
    <mergeCell ref="A120:I121"/>
    <mergeCell ref="A135:I136"/>
    <mergeCell ref="A12:A13"/>
    <mergeCell ref="B12:B13"/>
    <mergeCell ref="C12:C13"/>
    <mergeCell ref="D12:F12"/>
    <mergeCell ref="G12:G13"/>
    <mergeCell ref="A7:I7"/>
    <mergeCell ref="A8:I8"/>
    <mergeCell ref="H12:H13"/>
    <mergeCell ref="A2:I2"/>
    <mergeCell ref="A3:I3"/>
    <mergeCell ref="A4:I4"/>
    <mergeCell ref="A5:I5"/>
    <mergeCell ref="A6:I6"/>
  </mergeCells>
  <conditionalFormatting sqref="B44:C44">
    <cfRule type="cellIs" dxfId="2" priority="1" operator="lessThan">
      <formula>#REF!</formula>
    </cfRule>
  </conditionalFormatting>
  <conditionalFormatting sqref="B26:C26">
    <cfRule type="cellIs" dxfId="1" priority="3" operator="lessThan">
      <formula>#REF!</formula>
    </cfRule>
  </conditionalFormatting>
  <conditionalFormatting sqref="B107:C108">
    <cfRule type="cellIs" dxfId="0" priority="2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landscape" r:id="rId1"/>
  <rowBreaks count="10" manualBreakCount="10">
    <brk id="11" max="16383" man="1"/>
    <brk id="31" max="16383" man="1"/>
    <brk id="48" max="16383" man="1"/>
    <brk id="65" max="16383" man="1"/>
    <brk id="81" max="16383" man="1"/>
    <brk id="102" max="16383" man="1"/>
    <brk id="119" max="16383" man="1"/>
    <brk id="134" max="16383" man="1"/>
    <brk id="151" max="16383" man="1"/>
    <brk id="1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12+ з-о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2021-10-05T07:27:30Z</dcterms:modified>
</cp:coreProperties>
</file>