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_ФЭД\ПФХД\2023\5 от 20.04.2023 ИЦ оборудование\"/>
    </mc:Choice>
  </mc:AlternateContent>
  <xr:revisionPtr revIDLastSave="0" documentId="13_ncr:1_{C4B70BF2-D490-489B-86D2-173E8BDC5C55}" xr6:coauthVersionLast="36" xr6:coauthVersionMax="36" xr10:uidLastSave="{00000000-0000-0000-0000-000000000000}"/>
  <bookViews>
    <workbookView xWindow="0" yWindow="0" windowWidth="28800" windowHeight="12225" activeTab="1" xr2:uid="{00000000-000D-0000-FFFF-FFFF00000000}"/>
  </bookViews>
  <sheets>
    <sheet name="ПФХД" sheetId="1" r:id="rId1"/>
    <sheet name="Раздел 1" sheetId="2" r:id="rId2"/>
    <sheet name="Детализация по КФО" sheetId="3" r:id="rId3"/>
    <sheet name="Раздел 2" sheetId="4" r:id="rId4"/>
    <sheet name="Обоснования (111)" sheetId="5" r:id="rId5"/>
    <sheet name="Обоснования (100,300,850)" sheetId="6" r:id="rId6"/>
    <sheet name="Обоснования (242,244,247)" sheetId="7" r:id="rId7"/>
    <sheet name="Обоснования доходов" sheetId="8" r:id="rId8"/>
    <sheet name="Справочно" sheetId="9" r:id="rId9"/>
    <sheet name="Анализ ФОТ" sheetId="10" r:id="rId10"/>
    <sheet name="Лист согласования" sheetId="11" r:id="rId11"/>
    <sheet name="Протокол изменений" sheetId="12" r:id="rId12"/>
  </sheets>
  <calcPr calcId="191029"/>
</workbook>
</file>

<file path=xl/calcChain.xml><?xml version="1.0" encoding="utf-8"?>
<calcChain xmlns="http://schemas.openxmlformats.org/spreadsheetml/2006/main">
  <c r="H15" i="12" l="1"/>
  <c r="G15" i="12"/>
  <c r="F15" i="12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6" i="10"/>
  <c r="E5" i="10"/>
  <c r="E4" i="10"/>
  <c r="E3" i="10"/>
  <c r="P11" i="9"/>
  <c r="O11" i="9"/>
  <c r="M11" i="9"/>
  <c r="L11" i="9"/>
  <c r="J11" i="9"/>
  <c r="I11" i="9"/>
  <c r="G11" i="9"/>
  <c r="E11" i="9"/>
  <c r="D11" i="9"/>
  <c r="F64" i="8"/>
  <c r="E64" i="8"/>
  <c r="D64" i="8"/>
  <c r="F48" i="8"/>
  <c r="E48" i="8"/>
  <c r="D48" i="8"/>
  <c r="L31" i="8"/>
  <c r="I31" i="8"/>
  <c r="F31" i="8"/>
  <c r="L21" i="8"/>
  <c r="I21" i="8"/>
  <c r="F21" i="8"/>
  <c r="G245" i="7"/>
  <c r="G233" i="7"/>
  <c r="G222" i="7"/>
  <c r="G210" i="7"/>
  <c r="G199" i="7"/>
  <c r="G186" i="7"/>
  <c r="G176" i="7"/>
  <c r="G158" i="7"/>
  <c r="G137" i="7"/>
  <c r="G125" i="7"/>
  <c r="G114" i="7"/>
  <c r="G104" i="7"/>
  <c r="G89" i="7"/>
  <c r="G79" i="7"/>
  <c r="G69" i="7"/>
  <c r="G57" i="7"/>
  <c r="G43" i="7"/>
  <c r="G31" i="7"/>
  <c r="G21" i="7"/>
  <c r="G11" i="7"/>
  <c r="H70" i="5"/>
  <c r="D70" i="5"/>
  <c r="H39" i="5"/>
  <c r="D39" i="5"/>
  <c r="H22" i="5"/>
  <c r="D22" i="5"/>
  <c r="I31" i="4"/>
  <c r="H31" i="4"/>
  <c r="G31" i="4"/>
  <c r="I27" i="4"/>
  <c r="H27" i="4"/>
  <c r="G27" i="4"/>
  <c r="I24" i="4"/>
  <c r="H24" i="4"/>
  <c r="G24" i="4"/>
  <c r="I21" i="4"/>
  <c r="H21" i="4"/>
  <c r="G21" i="4"/>
  <c r="I17" i="4"/>
  <c r="H17" i="4"/>
  <c r="G17" i="4"/>
  <c r="I14" i="4"/>
  <c r="H14" i="4"/>
  <c r="G14" i="4"/>
  <c r="I13" i="4"/>
  <c r="H13" i="4"/>
  <c r="G13" i="4"/>
  <c r="I7" i="4"/>
  <c r="H7" i="4"/>
  <c r="G7" i="4"/>
  <c r="K8" i="3"/>
  <c r="J8" i="3"/>
  <c r="I8" i="3"/>
  <c r="H8" i="3"/>
  <c r="G8" i="3"/>
  <c r="F8" i="3"/>
  <c r="H8" i="2"/>
  <c r="G8" i="2"/>
  <c r="F8" i="2"/>
</calcChain>
</file>

<file path=xl/sharedStrings.xml><?xml version="1.0" encoding="utf-8"?>
<sst xmlns="http://schemas.openxmlformats.org/spreadsheetml/2006/main" count="3933" uniqueCount="816">
  <si>
    <t>СОГЛАСОВАНО</t>
  </si>
  <si>
    <t>УТВЕРЖДАЮ</t>
  </si>
  <si>
    <t>Заместитель министра образования
Московской области</t>
  </si>
  <si>
    <t>директор</t>
  </si>
  <si>
    <t>(наименование должности лица, утверждающего документ)</t>
  </si>
  <si>
    <t>Лазарев А.А.</t>
  </si>
  <si>
    <t>Домашина Ольга Владимировна</t>
  </si>
  <si>
    <t>(подпись)</t>
  </si>
  <si>
    <t>(расшифровка подписи)</t>
  </si>
  <si>
    <t>"_____" _____________ ______ г.</t>
  </si>
  <si>
    <t>(дата утверждения)</t>
  </si>
  <si>
    <t>План финансово-хозяйственной деятельности</t>
  </si>
  <si>
    <t>ГАОУ МО «ЛНИП» на 2023 год и плановый период 2024-2025 годов</t>
  </si>
  <si>
    <t>"19" апреля 2023 г.</t>
  </si>
  <si>
    <t>Форма по КФД</t>
  </si>
  <si>
    <t>Наименование государственного учреждения:</t>
  </si>
  <si>
    <t>Государственное автономное общеобразовательное учреждение Московской области «Королёвский лицей научно-инженерного профиля»</t>
  </si>
  <si>
    <t>Дата</t>
  </si>
  <si>
    <t>19.04.2023</t>
  </si>
  <si>
    <t>Наименование органа, осуществляющего функции и полномочия учредителя:</t>
  </si>
  <si>
    <t>Министерство образования Московской области</t>
  </si>
  <si>
    <t>по ОКПО</t>
  </si>
  <si>
    <t>42257606</t>
  </si>
  <si>
    <t>Адрес фактического местонахождения государственного учреждения:</t>
  </si>
  <si>
    <t>141070, Россия, Московская область, г. Королёв, ул. Циолковского, дом 9</t>
  </si>
  <si>
    <t>ИНН/КПП</t>
  </si>
  <si>
    <t>5018044880/501801001</t>
  </si>
  <si>
    <t>Единица измерения: руб.</t>
  </si>
  <si>
    <t>по ОКЕИ</t>
  </si>
  <si>
    <t>383</t>
  </si>
  <si>
    <t>Подписано. Заверено ЭП.</t>
  </si>
  <si>
    <t>ФИО: Лазарев Андрей Александрович</t>
  </si>
  <si>
    <t>ФИО: Домашина Ольга Владимировна</t>
  </si>
  <si>
    <t>Должность: Заместитель министра</t>
  </si>
  <si>
    <t>Должность: Директор</t>
  </si>
  <si>
    <t>Действует c 09.03.2022 17:11:00 по: 02.06.2023 17:09:00</t>
  </si>
  <si>
    <t>Действует c 29.11.2022 15:17:00 по: 22.02.2024 15:17:00</t>
  </si>
  <si>
    <t>Серийный номер: A6A59F3B146A49BC92507A72BF2C5E493E790761</t>
  </si>
  <si>
    <t>Серийный номер: 9F855521B7362898C4C7E6CBF4AC6B5D3B6FA5D7</t>
  </si>
  <si>
    <t>Издатель: Казначейство России</t>
  </si>
  <si>
    <t>Время подписания: 21.04.2023 14:16:39</t>
  </si>
  <si>
    <t>Время подписания: 21.04.2023 11:04:12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</si>
  <si>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</si>
  <si>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</si>
  <si>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</si>
  <si>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</si>
  <si>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 (КОСГУ)</t>
  </si>
  <si>
    <t>КЭСР</t>
  </si>
  <si>
    <t>Сумма</t>
  </si>
  <si>
    <t>на 2023 г. текущий финансовый год</t>
  </si>
  <si>
    <t>на 2024 г. первый год планового периода</t>
  </si>
  <si>
    <t>на 2025 г. второй год планового периода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</si>
  <si>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</si>
  <si>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</si>
  <si>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</si>
  <si>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</si>
  <si>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</si>
  <si>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Доходы, всего:</t>
  </si>
  <si>
    <t>1000</t>
  </si>
  <si>
    <t>в том числе:
доходы от собственности, всего</t>
  </si>
  <si>
    <t>1100</t>
  </si>
  <si>
    <t>120</t>
  </si>
  <si>
    <t>в том числе, аренда</t>
  </si>
  <si>
    <t>1110</t>
  </si>
  <si>
    <t>121</t>
  </si>
  <si>
    <t>иные доходы от собственности</t>
  </si>
  <si>
    <t>1120</t>
  </si>
  <si>
    <t>129</t>
  </si>
  <si>
    <t>доходы от оказания услуг, работ, компенсации затрат учреждений, всего</t>
  </si>
  <si>
    <t>1200</t>
  </si>
  <si>
    <t>130</t>
  </si>
  <si>
    <t>в том числе:
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</si>
  <si>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</si>
  <si>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131</t>
  </si>
  <si>
    <t>доходы от штрафов, пеней, иных сумм принудительного изъятия, всего</t>
  </si>
  <si>
    <t>1300</t>
  </si>
  <si>
    <t>140</t>
  </si>
  <si>
    <t>в том числе, 
неустойки</t>
  </si>
  <si>
    <t>1310</t>
  </si>
  <si>
    <t>141</t>
  </si>
  <si>
    <t>безвозмездные денежные поступления, всего</t>
  </si>
  <si>
    <t>1400</t>
  </si>
  <si>
    <t>150</t>
  </si>
  <si>
    <t>в том числе:
целевые субсидии</t>
  </si>
  <si>
    <t>1410</t>
  </si>
  <si>
    <t>субсидии на осуществление капитальных вложений</t>
  </si>
  <si>
    <t>1420</t>
  </si>
  <si>
    <t>безвозмездные поступления</t>
  </si>
  <si>
    <t>1430</t>
  </si>
  <si>
    <t>пожертвования</t>
  </si>
  <si>
    <t>1440</t>
  </si>
  <si>
    <t>прочие доходы, всего</t>
  </si>
  <si>
    <t>1500</t>
  </si>
  <si>
    <t>180</t>
  </si>
  <si>
    <t>иные доходы</t>
  </si>
  <si>
    <t>1510</t>
  </si>
  <si>
    <t>доходы от операций с активами, всего</t>
  </si>
  <si>
    <t>1900</t>
  </si>
  <si>
    <t>Х</t>
  </si>
  <si>
    <t>прочие поступления, всего</t>
  </si>
  <si>
    <t>1980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</si>
  <si>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</si>
  <si>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</si>
  <si>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</si>
  <si>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</si>
  <si>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</si>
  <si>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</si>
  <si>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</si>
  <si>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</si>
  <si>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</si>
  <si>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</si>
  <si>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211</t>
  </si>
  <si>
    <t>211.00</t>
  </si>
  <si>
    <t>в том числе:
оплата труда Педагогических работников</t>
  </si>
  <si>
    <t>2110.1</t>
  </si>
  <si>
    <t>в том числе Педагогические работники ("Указные")</t>
  </si>
  <si>
    <t>2110.1.1</t>
  </si>
  <si>
    <t>оплата труда Прочих педагогических работников</t>
  </si>
  <si>
    <t>2110.1.2</t>
  </si>
  <si>
    <t>оплата труда Прочего персонала</t>
  </si>
  <si>
    <t>2110.2</t>
  </si>
  <si>
    <t>в том числе: Руководящие работники</t>
  </si>
  <si>
    <t>2110.2.1</t>
  </si>
  <si>
    <t>Административно-управленческий персонал</t>
  </si>
  <si>
    <t>2110.2.2</t>
  </si>
  <si>
    <t>в том числе: АУП "Указные"</t>
  </si>
  <si>
    <t>2110.2.2.1</t>
  </si>
  <si>
    <t>АУП прочие</t>
  </si>
  <si>
    <t>2110.2.2.2</t>
  </si>
  <si>
    <t>Учебно-вспомогательный персонал</t>
  </si>
  <si>
    <t>2110.2.3</t>
  </si>
  <si>
    <t>Младший обслуживающий персонал</t>
  </si>
  <si>
    <t>2110.2.4</t>
  </si>
  <si>
    <t>Работники культуры</t>
  </si>
  <si>
    <t>2110.2.5</t>
  </si>
  <si>
    <t>Социальные пособия и компенсация персоналу в денежной форме</t>
  </si>
  <si>
    <t>2110.3</t>
  </si>
  <si>
    <t>266</t>
  </si>
  <si>
    <t>прочие выплаты персоналу, в том числе компенсационного характера, всего</t>
  </si>
  <si>
    <t>2120</t>
  </si>
  <si>
    <t>112</t>
  </si>
  <si>
    <t>в том числе:
прочие несоциальные выплаты персоналу в денежной и натуральной формах, всего</t>
  </si>
  <si>
    <t>2121</t>
  </si>
  <si>
    <t>212</t>
  </si>
  <si>
    <t>212.00</t>
  </si>
  <si>
    <t>транспортные услуги, всего</t>
  </si>
  <si>
    <t>2122</t>
  </si>
  <si>
    <t>222</t>
  </si>
  <si>
    <t>222.00</t>
  </si>
  <si>
    <t>прочие работы, услуги, за исключением разработки проектной и сметной документации для ремонта объектов нефинансовых активов, всего</t>
  </si>
  <si>
    <t>2123</t>
  </si>
  <si>
    <t>226</t>
  </si>
  <si>
    <t>226.00</t>
  </si>
  <si>
    <t>социальное обеспечение населения, в том числе доставка социальных выплат, всего</t>
  </si>
  <si>
    <t>2124</t>
  </si>
  <si>
    <t>260.00</t>
  </si>
  <si>
    <t>социальные компенсации персоналу в натуральной форме</t>
  </si>
  <si>
    <t>2125</t>
  </si>
  <si>
    <t>267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</si>
  <si>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</si>
  <si>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</si>
  <si>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</si>
  <si>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2131</t>
  </si>
  <si>
    <t>2132</t>
  </si>
  <si>
    <t>2133</t>
  </si>
  <si>
    <t>2134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</si>
  <si>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</si>
  <si>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</si>
  <si>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</si>
  <si>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в том числе:
на выплаты по оплате труда</t>
  </si>
  <si>
    <t>2141</t>
  </si>
  <si>
    <t>213</t>
  </si>
  <si>
    <t>213.00</t>
  </si>
  <si>
    <t>иные выплаты работникам</t>
  </si>
  <si>
    <t>2142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</si>
  <si>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</si>
  <si>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</si>
  <si>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</si>
  <si>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</si>
  <si>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</si>
  <si>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</si>
  <si>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260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</si>
  <si>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</si>
  <si>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</si>
  <si>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</si>
  <si>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</si>
  <si>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</si>
  <si>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</si>
  <si>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262, 296</t>
  </si>
  <si>
    <t>296.00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</si>
  <si>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</si>
  <si>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</si>
  <si>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</si>
  <si>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296</t>
  </si>
  <si>
    <t>297.00</t>
  </si>
  <si>
    <t>иные выплаты населению</t>
  </si>
  <si>
    <t>2240</t>
  </si>
  <si>
    <t>360</t>
  </si>
  <si>
    <t>262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</si>
  <si>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</si>
  <si>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</si>
  <si>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</si>
  <si>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</si>
  <si>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</si>
  <si>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</si>
  <si>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291</t>
  </si>
  <si>
    <t>290.00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</si>
  <si>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</si>
  <si>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</si>
  <si>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</si>
  <si>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 и иных платежей</t>
  </si>
  <si>
    <t>2330</t>
  </si>
  <si>
    <t>853</t>
  </si>
  <si>
    <t>уплата штрафов (в том числе административных), пеней</t>
  </si>
  <si>
    <t>2330.1</t>
  </si>
  <si>
    <t>291 - 295</t>
  </si>
  <si>
    <t>уплата иных платежей</t>
  </si>
  <si>
    <t>2330.2</t>
  </si>
  <si>
    <t>296 - 297</t>
  </si>
  <si>
    <t>безвозмездные перечисления организациям и физическим лицам</t>
  </si>
  <si>
    <t>2400</t>
  </si>
  <si>
    <t>из них:
гранты, предоставляемые бюджетным учреждениям</t>
  </si>
  <si>
    <t>2410</t>
  </si>
  <si>
    <t>613</t>
  </si>
  <si>
    <t>241</t>
  </si>
  <si>
    <t>241.00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</si>
  <si>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</si>
  <si>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</si>
  <si>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</si>
  <si>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(за исключением бюджетных и автономных учреждений)</t>
  </si>
  <si>
    <t>2430</t>
  </si>
  <si>
    <t>634</t>
  </si>
  <si>
    <t>242</t>
  </si>
  <si>
    <t>242.00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</si>
  <si>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</si>
  <si>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</si>
  <si>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</si>
  <si>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</si>
  <si>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</si>
  <si>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</si>
  <si>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253</t>
  </si>
  <si>
    <t>253.00</t>
  </si>
  <si>
    <t>в том числе: 
перечисления международным организациям, всего</t>
  </si>
  <si>
    <t>2451</t>
  </si>
  <si>
    <t>иные выплаты текущего характера физическим лицам и организациям, всего</t>
  </si>
  <si>
    <t>2452</t>
  </si>
  <si>
    <t>297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</si>
  <si>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</si>
  <si>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</si>
  <si>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</si>
  <si>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2461</t>
  </si>
  <si>
    <t>2462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</si>
  <si>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</si>
  <si>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</si>
  <si>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</si>
  <si>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</si>
  <si>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</si>
  <si>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290</t>
  </si>
  <si>
    <t>расходы на закупку товаров, работ, услуг, всего</t>
  </si>
  <si>
    <t>2600</t>
  </si>
  <si>
    <t>в том числе: закупку научно-исследовательских, опытно-конструкторских и технологических работ</t>
  </si>
  <si>
    <t>2610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</si>
  <si>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</si>
  <si>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</si>
  <si>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</si>
  <si>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2631</t>
  </si>
  <si>
    <t>225,226</t>
  </si>
  <si>
    <t>229.00</t>
  </si>
  <si>
    <t>закупка товаров, работ, услуг для целей капитальных вложений</t>
  </si>
  <si>
    <t>2632</t>
  </si>
  <si>
    <t>347</t>
  </si>
  <si>
    <t>347.00</t>
  </si>
  <si>
    <t>закупка товаров, работ, услуг для целей капитального ремонта</t>
  </si>
  <si>
    <t>2633</t>
  </si>
  <si>
    <t>344</t>
  </si>
  <si>
    <t>344.00</t>
  </si>
  <si>
    <t>прочую закупку товаров, работ и услуг, всего</t>
  </si>
  <si>
    <t>2640</t>
  </si>
  <si>
    <t>244</t>
  </si>
  <si>
    <t>в том числе:
расходы, всего</t>
  </si>
  <si>
    <t>2641</t>
  </si>
  <si>
    <t>в том числе:
услуги связи, всего</t>
  </si>
  <si>
    <t>2641.01</t>
  </si>
  <si>
    <t>221</t>
  </si>
  <si>
    <t>221.00</t>
  </si>
  <si>
    <t>2641.02</t>
  </si>
  <si>
    <t>коммунальные услуги (за исключением закупки энергетических ресурсов)</t>
  </si>
  <si>
    <t>2641.03</t>
  </si>
  <si>
    <t>223</t>
  </si>
  <si>
    <t>223.00</t>
  </si>
  <si>
    <t>арендная плата за пользование имуществом, всего</t>
  </si>
  <si>
    <t>2641.04</t>
  </si>
  <si>
    <t>224</t>
  </si>
  <si>
    <t>224.00</t>
  </si>
  <si>
    <t>работы, услуги по содержанию имущества, за исключением ремонта (текущего и капитального) и реставрации нефинансовых активов, всего</t>
  </si>
  <si>
    <t>2641.05</t>
  </si>
  <si>
    <t>225</t>
  </si>
  <si>
    <t>225.00</t>
  </si>
  <si>
    <t>2641.06</t>
  </si>
  <si>
    <t>страхование, всего</t>
  </si>
  <si>
    <t>2641.07</t>
  </si>
  <si>
    <t>227</t>
  </si>
  <si>
    <t>227.00</t>
  </si>
  <si>
    <t>ремонт (текущий и капитальный) и реставрация нефинансовых активов, в том числе разработка проектной и сметной документации для ремонта объектов нефинансовых активов, всего</t>
  </si>
  <si>
    <t>2641.08</t>
  </si>
  <si>
    <t>225, 226</t>
  </si>
  <si>
    <t>в том числе:
поступление нефинансовых активов, всего</t>
  </si>
  <si>
    <t>2642</t>
  </si>
  <si>
    <t>в том числе: 
увеличение стоимости основных средств, всего</t>
  </si>
  <si>
    <t>2642.01</t>
  </si>
  <si>
    <t>310</t>
  </si>
  <si>
    <t>310.00</t>
  </si>
  <si>
    <t>увеличение стоимости нематериальных активов, всего</t>
  </si>
  <si>
    <t>2642.02</t>
  </si>
  <si>
    <t>320.00</t>
  </si>
  <si>
    <t>увеличение стоимости непроизводственных активов, всего</t>
  </si>
  <si>
    <t>2642.03</t>
  </si>
  <si>
    <t>330</t>
  </si>
  <si>
    <t>330.00</t>
  </si>
  <si>
    <t>увеличение стоимости лекарственных препаратов и материалов, применяемых в медицинских целях, всего</t>
  </si>
  <si>
    <t>2642.04</t>
  </si>
  <si>
    <t>341</t>
  </si>
  <si>
    <t>341.00</t>
  </si>
  <si>
    <t>увеличение стоимости продуктов питания, всего</t>
  </si>
  <si>
    <t>2642.05</t>
  </si>
  <si>
    <t>342</t>
  </si>
  <si>
    <t>342.00</t>
  </si>
  <si>
    <t>увеличение стоимости горюче-смазочных материалов, всего</t>
  </si>
  <si>
    <t>2642.06</t>
  </si>
  <si>
    <t>343</t>
  </si>
  <si>
    <t>343.00</t>
  </si>
  <si>
    <t>увеличение стоимости строительных материалов, всего</t>
  </si>
  <si>
    <t>2642.07</t>
  </si>
  <si>
    <t>увеличение стоимости мягкого инвентаря, прочих материальных запасов, всего</t>
  </si>
  <si>
    <t>2642.08</t>
  </si>
  <si>
    <t>345,346,349</t>
  </si>
  <si>
    <t>345.00</t>
  </si>
  <si>
    <t>увеличение стоимости материальных запасов для целей капитальных вложений, всего</t>
  </si>
  <si>
    <t>2642.09</t>
  </si>
  <si>
    <t>увеличение стоимости неисключительных прав на результаты интеллектуальной деятельности с неопределенным сроком полезного использования</t>
  </si>
  <si>
    <t>2642.10</t>
  </si>
  <si>
    <t>353</t>
  </si>
  <si>
    <t>закупка товаров, работ, услуг в целях создания, развития, эксплуатации и вывода 
из эксплуатации государственных информационных систем</t>
  </si>
  <si>
    <t>2650</t>
  </si>
  <si>
    <t>246</t>
  </si>
  <si>
    <t>закупка энергетических ресурсов</t>
  </si>
  <si>
    <t>2660</t>
  </si>
  <si>
    <t>247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</si>
  <si>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</si>
  <si>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</si>
  <si>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</si>
  <si>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</si>
  <si>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</si>
  <si>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</si>
  <si>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</si>
  <si>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</si>
  <si>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</si>
  <si>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Выплаты, уменьшающие доход, всего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</si>
  <si>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</si>
  <si>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</si>
  <si>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</si>
  <si>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</si>
  <si>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</si>
  <si>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</si>
  <si>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</si>
  <si>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</si>
  <si>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</si>
  <si>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</si>
  <si>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</si>
  <si>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</si>
  <si>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</si>
  <si>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возврат в бюджет средств госзадания</t>
  </si>
  <si>
    <t>4020</t>
  </si>
  <si>
    <t>Детализация по КФО</t>
  </si>
  <si>
    <t>Аналитический код</t>
  </si>
  <si>
    <t>в т.ч. субидия на финансовое обеспечение выполнения государственного задания</t>
  </si>
  <si>
    <t>в т.ч. субидии, предоставляемые в соответствии с абзацем вторым пунка 1 статьи 78.1 Бюджетного кодекса РФ</t>
  </si>
  <si>
    <t>в т.ч. поступления от оказания услуг (выполнения работ) на платной основе и от иной приносящей доход деятельности</t>
  </si>
  <si>
    <t>Раздел 2. Сведения по выплатам на закупки товаров, работ, услуг» (вместо расходов на закупки товаров, работ, услуг</t>
  </si>
  <si>
    <t>№ п/п</t>
  </si>
  <si>
    <t>Год начала закупки</t>
  </si>
  <si>
    <t>Уникальный код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</si>
  <si>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</si>
  <si>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</si>
  <si>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</si>
  <si>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</si>
  <si>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1</t>
  </si>
  <si>
    <t>Выплаты на закупку товаров, работ, услуг, всего:</t>
  </si>
  <si>
    <t>26000</t>
  </si>
  <si>
    <t>X</t>
  </si>
  <si>
    <t>x</t>
  </si>
  <si>
    <t>1.1</t>
  </si>
  <si>
    <t>в том числе: по контрактам (договорам), заключенным до начала текущего финансового года без применения норм Федерального закона № 44-ФЗ и Федерального закона № 223-ФЗ</t>
  </si>
  <si>
    <t>26100</t>
  </si>
  <si>
    <t>1.2</t>
  </si>
  <si>
    <t>по контрактам (договорам), планируемым к заключению в соответствующем финансовом году без применения норм Федерального закона N 44-ФЗ и Федерального закона N 223-ФЗ</t>
  </si>
  <si>
    <t>26200</t>
  </si>
  <si>
    <t>1.3</t>
  </si>
  <si>
    <t>по контрактам (договорам), заключенным до начала текущего финансового года с учетом требований Федерального закона N 44-ФЗ и Федерального закона N 223-ФЗ</t>
  </si>
  <si>
    <t>26300</t>
  </si>
  <si>
    <t>1.3.1</t>
  </si>
  <si>
    <t>в том числе: в соответствии с Федеральным законом № 44-ФЗ</t>
  </si>
  <si>
    <t>26310</t>
  </si>
  <si>
    <t>1.3.2</t>
  </si>
  <si>
    <t>в соответствии с Федеральным законом N 223-ФЗ</t>
  </si>
  <si>
    <t>26320</t>
  </si>
  <si>
    <t>1.4</t>
  </si>
  <si>
    <t>по контрактам (договорам), планируемым к заключению в соответствующем финансовом году с учетом требований Федерального закона N 44-ФЗ и Федерального закона N 223-ФЗ</t>
  </si>
  <si>
    <t>26400</t>
  </si>
  <si>
    <t>1.4.1</t>
  </si>
  <si>
    <t>в том числе: за счет субсидий, предоставляемых на финансовое обеспечение выполнения государственного (муниципального) задания</t>
  </si>
  <si>
    <t>26410</t>
  </si>
  <si>
    <t>1.4.1.1</t>
  </si>
  <si>
    <t>26411</t>
  </si>
  <si>
    <t>1.4.1.2</t>
  </si>
  <si>
    <t>26412</t>
  </si>
  <si>
    <t>1.4.2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</si>
  <si>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</si>
  <si>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</si>
  <si>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1.4.2.1</t>
  </si>
  <si>
    <t>26421</t>
  </si>
  <si>
    <t>1.4.2.2</t>
  </si>
  <si>
    <t>26422</t>
  </si>
  <si>
    <t>1.4.3</t>
  </si>
  <si>
    <t>за счет субсидий, предоставляемых на осуществление капитальных вложений</t>
  </si>
  <si>
    <t>26430</t>
  </si>
  <si>
    <t>1.4.4</t>
  </si>
  <si>
    <t>за счет средств обязательного медицинского страхования</t>
  </si>
  <si>
    <t>26440</t>
  </si>
  <si>
    <t>1.4.4.1</t>
  </si>
  <si>
    <t>26441</t>
  </si>
  <si>
    <t>1.4.4.2</t>
  </si>
  <si>
    <t>26442</t>
  </si>
  <si>
    <t>1.4.5</t>
  </si>
  <si>
    <t>за счет прочих источников финансового обеспечения</t>
  </si>
  <si>
    <t>26450</t>
  </si>
  <si>
    <t>1.4.5.1</t>
  </si>
  <si>
    <t>26451</t>
  </si>
  <si>
    <t>1.4.5.2</t>
  </si>
  <si>
    <t>26452</t>
  </si>
  <si>
    <t>2.</t>
  </si>
  <si>
    <t>Итого по контрактам, планируемым к заключению в соответствующем финансовом году в соответствии с Федеральным законом N 44-ФЗ, по соответствующему году закупки</t>
  </si>
  <si>
    <t>26500</t>
  </si>
  <si>
    <t>2.1</t>
  </si>
  <si>
    <t>в том числе по году начала закупки:</t>
  </si>
  <si>
    <t>26510</t>
  </si>
  <si>
    <t>2023</t>
  </si>
  <si>
    <t>2.2</t>
  </si>
  <si>
    <t>26520</t>
  </si>
  <si>
    <t>2024</t>
  </si>
  <si>
    <t>2.3</t>
  </si>
  <si>
    <t>26530</t>
  </si>
  <si>
    <t>2025</t>
  </si>
  <si>
    <t>3.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</si>
  <si>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</si>
  <si>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26600</t>
  </si>
  <si>
    <t>3.1</t>
  </si>
  <si>
    <t>26610</t>
  </si>
  <si>
    <t>3.2</t>
  </si>
  <si>
    <t>26620</t>
  </si>
  <si>
    <t>3.3</t>
  </si>
  <si>
    <t>26630</t>
  </si>
  <si>
    <t>Руководитель учреждения (уполномоченное лицо учреждения)</t>
  </si>
  <si>
    <t>(должность)</t>
  </si>
  <si>
    <t>Исполнитель</t>
  </si>
  <si>
    <t>(фамилия, инициалы)</t>
  </si>
  <si>
    <t>(телефон)</t>
  </si>
  <si>
    <t>"______" _________________ 20__ г.</t>
  </si>
  <si>
    <t>(наименование должности уполномоченного лица органа-учредителя)</t>
  </si>
  <si>
    <t>М.П.</t>
  </si>
  <si>
    <t>Код видов расходов</t>
  </si>
  <si>
    <t>Источник финансового обеспечения</t>
  </si>
  <si>
    <t>приносящая доход деятельность (собственные доходы учреждения)</t>
  </si>
  <si>
    <t>1.1. Расчеты (обоснования) расходов на оплату труда (211)</t>
  </si>
  <si>
    <t>Должность, группа должностей</t>
  </si>
  <si>
    <t>Установленная численность, единиц</t>
  </si>
  <si>
    <t>Среднемесячный размер оплаты труда одного работника, руб</t>
  </si>
  <si>
    <t>Фонд оплаты труда в год</t>
  </si>
  <si>
    <t>Всего</t>
  </si>
  <si>
    <t>в том числе:</t>
  </si>
  <si>
    <t>по должностному окладу</t>
  </si>
  <si>
    <t>по выплатам компенсационного характера</t>
  </si>
  <si>
    <t>по выплатам стимулирующего характера</t>
  </si>
  <si>
    <t>2</t>
  </si>
  <si>
    <t>3</t>
  </si>
  <si>
    <t>4</t>
  </si>
  <si>
    <t>5</t>
  </si>
  <si>
    <t>6</t>
  </si>
  <si>
    <t>7</t>
  </si>
  <si>
    <t>8</t>
  </si>
  <si>
    <t>[Не заполнено], [Руководящий персонал], [Заместитель директора по АХЧ],</t>
  </si>
  <si>
    <t>[Не заполнено], [Руководящий персонал], [Заместитель директора по ФЭД],</t>
  </si>
  <si>
    <t>[Не заполнено], [Руководящий персонал], [Начальник отдела кадров],</t>
  </si>
  <si>
    <t>10</t>
  </si>
  <si>
    <t>[Не заполнено], [Педагогичские работники ("указные")], [Педагог-психолог],</t>
  </si>
  <si>
    <t>11</t>
  </si>
  <si>
    <t>[Не заполнено], [Педагогичские работники ("указные")], [Педагог дополнительного образования],</t>
  </si>
  <si>
    <t>14</t>
  </si>
  <si>
    <t>[Не заполнено], [Учебно-вспомогательный персонал], [Секретарь],</t>
  </si>
  <si>
    <t>16</t>
  </si>
  <si>
    <t>[Не заполнено], [Учебно-вспомогательный персонал], [Ведущий инженер],</t>
  </si>
  <si>
    <t>18</t>
  </si>
  <si>
    <t>[Не заполнено], [Учебно-вспомогательный персонал], [Ведущий специалист по закупкам],</t>
  </si>
  <si>
    <t>19</t>
  </si>
  <si>
    <t>[Не заполнено], [Учебно-вспомогательный персонал], [Ведущий экономист],</t>
  </si>
  <si>
    <t>20</t>
  </si>
  <si>
    <t>[Не заполнено], [МОП], [Уборщик служебных помещений],</t>
  </si>
  <si>
    <t>22</t>
  </si>
  <si>
    <t>[Не заполнено], [МОП], [Дворник],</t>
  </si>
  <si>
    <t>23</t>
  </si>
  <si>
    <t>[Не заполнено], [Прочий педагогический персонал], [Администратор],</t>
  </si>
  <si>
    <t>Итого:</t>
  </si>
  <si>
    <t>субсидии на иные цели</t>
  </si>
  <si>
    <t>[Не заполнено], [Руководящий персонал], [Директор],</t>
  </si>
  <si>
    <t>[Не заполнено], [Руководящий персонал], [Заместитель директора по УВР],</t>
  </si>
  <si>
    <t>9</t>
  </si>
  <si>
    <t>[Не заполнено], [Педагогические работники ("указные")], [Учитель],</t>
  </si>
  <si>
    <t>24</t>
  </si>
  <si>
    <t>[Не заполнено], [Прочий педагогический персонал], [Советник директора по воспитанию и взаимодействию с детскими общественными объединениями],</t>
  </si>
  <si>
    <t>субсидии на выполнение государственного (муниципального) задания</t>
  </si>
  <si>
    <t>[Не заполнено], [Руководящий персонал], [Заместитель директора по безопасности],</t>
  </si>
  <si>
    <t>[Не заполнено], [Руководящий персонал], [Заведующий библиотекой],</t>
  </si>
  <si>
    <t>12</t>
  </si>
  <si>
    <t>[Не заполнено], [Педагогичские работники ("указные")], [Педагог-организатор], [гз]</t>
  </si>
  <si>
    <t>13</t>
  </si>
  <si>
    <t>[Не заполнено], [Учебно-вспомогательный персонал], [Лаборант], [гз]</t>
  </si>
  <si>
    <t>15</t>
  </si>
  <si>
    <t>[Не заполнено], [Учебно-вспомогательный персонал], [Документовед],</t>
  </si>
  <si>
    <t>17</t>
  </si>
  <si>
    <t>[Не заполнено], [Учебно-вспомогательный персонал], [Ведущий специалист по охране труда],</t>
  </si>
  <si>
    <t>21</t>
  </si>
  <si>
    <t>[Не заполнено], [МОП], [Рабочий по комплексному обслуживанию зданий],</t>
  </si>
  <si>
    <t>1.2. Расчеты (обоснования) выплат персоналу при направлении в служебные командировки (212;226)</t>
  </si>
  <si>
    <t>Наименование расходов</t>
  </si>
  <si>
    <t>Средний размер выплаты на одного работника в день, руб</t>
  </si>
  <si>
    <t>Количество работников, чел</t>
  </si>
  <si>
    <t>Количество дней</t>
  </si>
  <si>
    <t>Сумма, руб (гр. 3 х гр.4 х гр.5)</t>
  </si>
  <si>
    <t>[Проезд к месту командировки и обратно], [Оплата командировочных расходов]</t>
  </si>
  <si>
    <t>1.3. Расчеты (обоснования) социальных выплат персоналу (266)</t>
  </si>
  <si>
    <t>Численность работников, получающих пособие</t>
  </si>
  <si>
    <t>Количество выплат в год на одного работника</t>
  </si>
  <si>
    <t>Размер выплаты (пособия) в месяц, руб</t>
  </si>
  <si>
    <t>[Пособие за первые три дня временной нетрудоспособности (КОСГУ 266)]</t>
  </si>
  <si>
    <t>1.4. Расчеты (обоснования) страховых взносов на обязательное страхование в Пенсионный фонд Российской Федерации, в Фонд социального страхования Российской Федерации, в Федеральный фонд обязательного медицинского страхования (213)</t>
  </si>
  <si>
    <t>Наименование государственного внебюджетного фонда</t>
  </si>
  <si>
    <t>Размер базы для начислениястраховых взносов, руб</t>
  </si>
  <si>
    <t>Cумма взноса, руб</t>
  </si>
  <si>
    <t>[Бюджет пенсионного фонда РФ], [ПФ]</t>
  </si>
  <si>
    <t>[Бюджет фонда социального страхования РФ], [взносы в ФСС 2,9% +0.02%]</t>
  </si>
  <si>
    <t>[Бюджет Федерального фонда обязательного медицинского страхования], [страховые взносы в ФОМС 5,1%]</t>
  </si>
  <si>
    <t>2. Расчеты (обоснования) расходов на социальные и иные выплаты населению</t>
  </si>
  <si>
    <t>Размер одной выплаты, руб</t>
  </si>
  <si>
    <t>Количество выплат в год</t>
  </si>
  <si>
    <t>Общая сумма выплат, руб (гр.3 х гр.4)</t>
  </si>
  <si>
    <t>3. Расчеты (обоснования) расходов на оплату налогов, сборов и иных платежей (291)</t>
  </si>
  <si>
    <t>Налоговая база, руб</t>
  </si>
  <si>
    <t>Ставка налога, %</t>
  </si>
  <si>
    <t>Сумма исчисленного налога, подлежащего уплате, руб (гр.3 х гр.4/100)</t>
  </si>
  <si>
    <t>[Прочие налоги и сборы], [Прочие налоги и сборы]</t>
  </si>
  <si>
    <t>[Налог на имущество], [Налог на имущество]</t>
  </si>
  <si>
    <t>[Земельный налог], [Земельный налог]</t>
  </si>
  <si>
    <t>3. Расчеты (обоснования) расходов на оплату налогов, сборов и иных платежей (293;295)</t>
  </si>
  <si>
    <t>4. Расчеты (обоснования) расходов на безвозмездные перечисления организациям</t>
  </si>
  <si>
    <t>5. Расчеты (обоснования) прочих расходов (кроме расходов на закупку товаров, работ, услуг)</t>
  </si>
  <si>
    <t>6. Расчеты (обоснования) расходов на закупки товаров, работ, услуг (221)</t>
  </si>
  <si>
    <t>Год (планируемый год) размещения закупки</t>
  </si>
  <si>
    <t>Количество</t>
  </si>
  <si>
    <t>Цена за единицу</t>
  </si>
  <si>
    <t>Сумма, руб (гр. 4 х гр.5)</t>
  </si>
  <si>
    <t>[Расходы на закупки товаров, работ, услуг] [Оказание услуг по предоставлению доступа к сети Интернет] [221] [1 точка, 12 мес.]</t>
  </si>
  <si>
    <t>63</t>
  </si>
  <si>
    <t>[Расходы на закупки товаров, работ, услуг] [услуги стационарной телефонной связи] [221] [3 тел.номера, по 1 мес.]</t>
  </si>
  <si>
    <t>6. Расчеты (обоснования) расходов на закупки товаров, работ, услуг (222)</t>
  </si>
  <si>
    <t>91</t>
  </si>
  <si>
    <t>[Расходы на закупки товаров, работ, услуг] [Заказ автобусов на выездные мероприятия обучающихся, усл.ед] [222] [кол-во договоров]</t>
  </si>
  <si>
    <t>6. Расчеты (обоснования) расходов на закупки товаров, работ, услуг (223)</t>
  </si>
  <si>
    <t>[Расходы на закупки товаров, работ, услуг] [Оказание услуг по холодному водоснабжению и водоотведению] [223] [Плата за негативное воздействие на инженерные сети, мес.]</t>
  </si>
  <si>
    <t>6. Расчеты (обоснования) расходов на закупки товаров, работ, услуг (225)</t>
  </si>
  <si>
    <t>[Расходы на закупки товаров, работ, услуг] [Выполнение ремонтных работ текущего характера в здании и на крыше лицея] [225] [кв.м]</t>
  </si>
  <si>
    <t>79</t>
  </si>
  <si>
    <t>[Расходы на закупки товаров, работ, услуг] [Прочие работы по содержанию НИ] [225] [усл.ед(количество договоров)]</t>
  </si>
  <si>
    <t>85</t>
  </si>
  <si>
    <t>[Расходы на закупки товаров, работ, услуг] [Работы согласно предписаниям РПН,ГПН и других контролирующих органов] [225] [усл.ед.(кол-во договоров)]</t>
  </si>
  <si>
    <t>6. Расчеты (обоснования) расходов на закупки товаров, работ, услуг (226)</t>
  </si>
  <si>
    <t>[Расходы на закупки товаров, работ, услуг] [Прочие работы услуги] [226] [усл.ед (кол-во договоров)]</t>
  </si>
  <si>
    <t>35</t>
  </si>
  <si>
    <t>[Расходы на закупки товаров, работ, услуг] [Оказание дополнительных образовательных услуг учащимся ГАОУ МО ЛНИП] [226] [кол-во договоров]</t>
  </si>
  <si>
    <t>36</t>
  </si>
  <si>
    <t>[Расходы на закупки товаров, работ, услуг] [Передача неисключительных прав на использование (простых неисключительных лицензии) на программ для ЭВМ] [226] [кол-во договоров на ПО]</t>
  </si>
  <si>
    <t>40</t>
  </si>
  <si>
    <t>[Расходы на закупки товаров, работ, услуг] [Неисключительная лицензия на ПО "Контур.Экстерн"] [226] [мес.]</t>
  </si>
  <si>
    <t>2022</t>
  </si>
  <si>
    <t>51</t>
  </si>
  <si>
    <t>[Расходы на закупки товаров, работ, услуг] [Обучение специалистов системы образования (семинары,конференции,совещания,курсы пов квалификац., подготовки и переподготовки специалистов)] [226] [кол-во чел.]</t>
  </si>
  <si>
    <t>6. Расчеты (обоснования) расходов на закупки товаров, работ, услуг (310)</t>
  </si>
  <si>
    <t>68</t>
  </si>
  <si>
    <t>[Расходы на закупки товаров, работ, услуг] [Приобретение компьютерной и офисной техники] [310] [ед.]</t>
  </si>
  <si>
    <t>86</t>
  </si>
  <si>
    <t>[Расходы на закупки товаров, работ, услуг] [Приобретение мебели, прочих ОС] [310] [ед]</t>
  </si>
  <si>
    <t>95</t>
  </si>
  <si>
    <t>[Расходы на закупки товаров, работ, услуг] [Поставка компьютеров за счет средств пожертвования] [310] [компьютеры, шт]</t>
  </si>
  <si>
    <t>6. Расчеты (обоснования) расходов на закупки товаров, работ, услуг (344)</t>
  </si>
  <si>
    <t>93</t>
  </si>
  <si>
    <t>[Расходы на закупки товаров, работ, услуг] [Приобретение строительных материалов] [344] [Строительные материалы, ед.]</t>
  </si>
  <si>
    <t>6. Расчеты (обоснования) расходов на закупки товаров, работ, услуг (345)</t>
  </si>
  <si>
    <t>61</t>
  </si>
  <si>
    <t>[Расходы на закупки товаров, работ, услуг] [мягкий инвентарь (спортивная форма)] [345] [Мягкий инвентарь (спортивная форма), кол-во комплектов]</t>
  </si>
  <si>
    <t>6. Расчеты (обоснования) расходов на закупки товаров, работ, услуг (346)</t>
  </si>
  <si>
    <t>[Расходы на закупки товаров, работ, услуг] [Поставка питьевой бутилированной воды] [346] [Поставка питьевой бутилированной воды, шт.]</t>
  </si>
  <si>
    <t>[Расходы на закупки товаров, работ, услуг] [Поставка бумаги] [346] [Поставка бумаги, пачки]</t>
  </si>
  <si>
    <t>[Расходы на закупки товаров, работ, услуг] [Поставка расходных материалов (картриджи, запчасти) для компьютерной и офисной техники, шт.] [346] [Поставка расходных материалов (картриджи, запчасти) для компьютерной и офисной техники, шт.]</t>
  </si>
  <si>
    <t>44</t>
  </si>
  <si>
    <t>[Расходы на закупки товаров, работ, услуг] [Поставка канцелярских товаров] [346] [Поставка канцелярских товаров, шт.]</t>
  </si>
  <si>
    <t>45</t>
  </si>
  <si>
    <t>[Расходы на закупки товаров, работ, услуг] [Поставка хозяйственных товаров] [346] [шт.]</t>
  </si>
  <si>
    <t>58</t>
  </si>
  <si>
    <t>[Расходы на закупки товаров, работ, услуг] [Поставка бутилированной воды (закупка 2022 )] [346] [шт.]</t>
  </si>
  <si>
    <t>6. Расчеты (обоснования) расходов на закупки товаров, работ, услуг (349)</t>
  </si>
  <si>
    <t>59</t>
  </si>
  <si>
    <t>[Расходы на закупки товаров, работ, услуг] [Прочая наградная продукция] [349] [Прочая наградная продукция, шт]</t>
  </si>
  <si>
    <t>[Расходы на закупки товаров, работ, услуг] [оказание услуг телефонной связи юридическому лицу] [221] [3 тел.номера, по 12 мес.]</t>
  </si>
  <si>
    <t>81</t>
  </si>
  <si>
    <t>[Расходы на закупки товаров, работ, услуг] [Кредиторская задолженность за услуги телефонной связи в декабре 2022] [221] [1 мес.]</t>
  </si>
  <si>
    <t>[Расходы на закупки товаров, работ, услуг] [Оказание услуг по обращению с твердыми коммунальными отходами] [223] [мес.]</t>
  </si>
  <si>
    <t>[Расходы на закупки товаров, работ, услуг] [Оказание услуг по холодному водоснабжению и водоотведению] [223] [м3]</t>
  </si>
  <si>
    <t>78</t>
  </si>
  <si>
    <t>[Расходы на закупки товаров, работ, услуг] [Кредиторская задолженность ООО "Водоканал", декабрь 2022] [223] [мес.]</t>
  </si>
  <si>
    <t>[Расходы на закупки товаров, работ, услуг] [Оказание услуг по устранению технологических сбоев электросетей, электрооборудования, сантехнического оборудования, внутренних инженерных сетей (тепловых, водоснабжения, канализированные)] [225] [мес.]</t>
  </si>
  <si>
    <t>[Расходы на закупки товаров, работ, услуг] [оказание услуг по очистке от снега и наледи кровли площадью 132 кв.м] [225] [площадь 132 кв.м, раз]</t>
  </si>
  <si>
    <t>[Расходы на закупки товаров, работ, услуг] [Заправка и ремонт огнетушителей] [225] [шт.]</t>
  </si>
  <si>
    <t>[Расходы на закупки товаров, работ, услуг] [оказание услуг по замерам сопротивления электроизоляции] [225] [разово, усл.ед]</t>
  </si>
  <si>
    <t>27</t>
  </si>
  <si>
    <t>[Расходы на закупки товаров, работ, услуг] [На оказание услуг по ремонту и очистке систем вентиляции и вентиляционного оборудования] [225] [разово, усл.ед]</t>
  </si>
  <si>
    <t>28</t>
  </si>
  <si>
    <t>[Расходы на закупки товаров, работ, услуг] [Оказание услуг по оказание услуг по проверки внутреннего водопровода на водоотдачу и перекатка пожарных рукавов на новое ребро] [225] [разово, 1 усл.ед]</t>
  </si>
  <si>
    <t>29</t>
  </si>
  <si>
    <t>[Расходы на закупки товаров, работ, услуг] [Оказание услуг по техническому обслуживанию системы видеонаблюдения] [225] [мес.]</t>
  </si>
  <si>
    <t>30</t>
  </si>
  <si>
    <t>[Расходы на закупки товаров, работ, услуг] [Оказание услуг по техническому обслуживанию АУПС и системы оповещения людей при пожаре] [225] [мес.]</t>
  </si>
  <si>
    <t>31</t>
  </si>
  <si>
    <t>[Расходы на закупки товаров, работ, услуг] [оказание услуг по техническому обслуживанию системы тревожной сигнализации] [225] [мес.]</t>
  </si>
  <si>
    <t>32</t>
  </si>
  <si>
    <t>[Расходы на закупки товаров, работ, услуг] [оказание услуг по дератизации, дезинсекции и дезинфекции] [225] [усл.ед]</t>
  </si>
  <si>
    <t>54</t>
  </si>
  <si>
    <t>[Расходы на закупки товаров, работ, услуг] [опрессовка системы отопления] [225] [разово, усл.ед]</t>
  </si>
  <si>
    <t>92</t>
  </si>
  <si>
    <t>[Расходы на закупки товаров, работ, услуг] [Выполнение ремонтных работ текущего характера] [225] [кол-во договоров]</t>
  </si>
  <si>
    <t>[Расходы на закупки товаров, работ, услуг] [на оказание охранных услуг] [226] [мес.]</t>
  </si>
  <si>
    <t>[Расходы на закупки товаров, работ, услуг] [Оказание услуг по организации горячего питания отдельным категориям обучающихся] [226] [мес.]</t>
  </si>
  <si>
    <t>33</t>
  </si>
  <si>
    <t>[Расходы на закупки товаров, работ, услуг] [Оказание охранных услуг путем реагирования мобильными нарядами на срабатывание КТС] [226] [мес.]</t>
  </si>
  <si>
    <t>34</t>
  </si>
  <si>
    <t>[Расходы на закупки товаров, работ, услуг] [Проведение экспертной оценки уровня профессиональной компетентности учителей на подтверждение квалификационной категории] [226] [чел.]</t>
  </si>
  <si>
    <t>[Расходы на закупки товаров, работ, услуг] [Передача неисключительных прав на использование (простых неисключительных лицензии) на программ для ЭВМ] [226] [Передача неисключительного срочного имущественного права (простой неисключительной лицензии) на использование программного обеспечения «Отраслевой информационный ресурс» в составе программного продукта «Электронный сервис «РАМЗЭС 2.0», кол-во договоров]</t>
  </si>
  <si>
    <t>37</t>
  </si>
  <si>
    <t>[Расходы на закупки товаров, работ, услуг] [Обновление сертификата ключа проверки электронной подписи ПК VipNet Client] [226] [ед.]</t>
  </si>
  <si>
    <t>39</t>
  </si>
  <si>
    <t>[Расходы на закупки товаров, работ, услуг] [Оказание услуг специальной оценки условий труда] [226] [кол-во рабочих мест]</t>
  </si>
  <si>
    <t>[Расходы на закупки товаров, работ, услуг] [Обучение специалистов системы образования (семинары,конференции,совещания,курсы пов квалификац., подготовки и переподготовки специалистов)] [226] [оказание платных образовательных услуг, кол-во договоров]</t>
  </si>
  <si>
    <t>55</t>
  </si>
  <si>
    <t>[Расходы на закупки товаров, работ, услуг] [Медосмотр сотрудников] [226] [чел.]</t>
  </si>
  <si>
    <t>80</t>
  </si>
  <si>
    <t>[Расходы на закупки товаров, работ, услуг] [Первичные средства пожаротушения, СИЗОД] [310] [Приобретение пожарно-спасательных комплектов, СИЗОД, шт.]</t>
  </si>
  <si>
    <t>[Расходы на закупки товаров, работ, услуг] [Поставка канцелярских товаров] [346] [Поставка канцелярских товаров,шт.]</t>
  </si>
  <si>
    <t>[Расходы на закупки товаров, работ, услуг] [Поставка хозяйственных товаров] [346] [Поставка хозяйственных товаров, ед.]</t>
  </si>
  <si>
    <t>43</t>
  </si>
  <si>
    <t>[Расходы на закупки товаров, работ, услуг] [изготовление и поставка защищенной полиграфической продукции (аттестаты, вкладыши)] [349] [изготовление и поставка защищенной полиграфической продукции (аттестаты, вкладыши), шт]</t>
  </si>
  <si>
    <t>[Расходы на закупки товаров, работ, услуг] [Прочая наградная продукция] [349] [Прочая наградная продукция (грамоты, сувениры), шт.]</t>
  </si>
  <si>
    <t>[Расходы на закупки товаров, работ, услуг] [Поставка учебной литературы] [310] [штуки]</t>
  </si>
  <si>
    <t>90</t>
  </si>
  <si>
    <t>[Расходы на закупки товаров, работ, услуг] [Поставка датчиков охранной сигнализации] [310] [Датчики охранной сигнализации]</t>
  </si>
  <si>
    <t>96</t>
  </si>
  <si>
    <t>[Расходы на закупки товаров, работ, услуг] [Закупка оборудования] [Субсидия на укрепление МТБ] [310] [субсидия на укрепление МТБ (компьютеры)]</t>
  </si>
  <si>
    <t>[Расходы на закупки товаров, работ, услуг] [Оказание услуг теплоснабжения, гКал] [223] [Оказание услуг теплоснабжения, гКал]</t>
  </si>
  <si>
    <t>[Расходы на закупки товаров, работ, услуг] [Услуги электроснабжения] [223] [тыс.кВт.ч]</t>
  </si>
  <si>
    <t>76</t>
  </si>
  <si>
    <t>[Расходы на закупки товаров, работ, услуг] [кредиторская задолженность 2022, ООО "МЭС", декабрь] [223] [мес.]</t>
  </si>
  <si>
    <t>1.    Обоснование (расчет) плановых показателей поступлений по статье 120 «Доходы от собственности» аналитической группы подвида доходов бюджетов</t>
  </si>
  <si>
    <t>1.1. Расчет доходов от использования имущества, находящегося в государственной собственности и переданного в аренду</t>
  </si>
  <si>
    <t>Наименование доходов</t>
  </si>
  <si>
    <t>на 2023 год (на текущий финансовый год)</t>
  </si>
  <si>
    <t>на 2024 год (на первый год планового периода)</t>
  </si>
  <si>
    <t>на 2025 год (на второй год планового периода)</t>
  </si>
  <si>
    <t>Планируемый объем (ед.)</t>
  </si>
  <si>
    <t>Средний тариф (плата) за единицу (руб.)</t>
  </si>
  <si>
    <t>Доход (руб.), (гр.4 x гр. 5)</t>
  </si>
  <si>
    <t>Доход (руб.), (гр.7 x гр. 8)</t>
  </si>
  <si>
    <t>Доход (руб.), (гр.10 x гр. 11)</t>
  </si>
  <si>
    <t>2.    Обоснование (расчет) плановых показателей поступлений по статье 130 «Доходы от оказания платных услуг (работ), компенсаций затрат» аналитической группы подвида доходов бюджетов</t>
  </si>
  <si>
    <t>2.1. Расчет доходов от оказания услуг, выполнения работ, реализации готовой продукции на платной основе</t>
  </si>
  <si>
    <t>Оказание дополнительных платных образовательных услуг для учащихся 5-9 классов с октября по апрель (7 мес.), чел.</t>
  </si>
  <si>
    <t>Оказание дополнительных платных образовательных услуг для учащихся 10-11 классов с октября по апрель (7 мес.), чел.</t>
  </si>
  <si>
    <t>Возмещение коммунальных расходов по договору безвозмездного пользования помещением столовой от 01.01.2022 № 1-БП/2022 за 2 полугодие 2022 года</t>
  </si>
  <si>
    <t>2.2. Расчет доходов от оказания услуг (выполнения работ) в рамках установленного государственного задания</t>
  </si>
  <si>
    <t>Реализация основных общеобразовательных программ среднего общего образования</t>
  </si>
  <si>
    <t>Реализация дополнительных общеразвивающих программ</t>
  </si>
  <si>
    <t>Реализация основных общеобразовательных программ основного общего образования</t>
  </si>
  <si>
    <t>2.3.  Расчет доходов от оказания услуг в рамках обязательного медицинского страхования</t>
  </si>
  <si>
    <t>3.    Обоснование (расчет) плановых показателей поступлений по статье 140 «Штрафы, пени, неустойки, возмещения ущерба» аналитической группы подвида доходов бюджетов</t>
  </si>
  <si>
    <t>3.1. Расчет доходов от штрафов, пеней, неустойки, возмещения ущерба</t>
  </si>
  <si>
    <t>Планируемый  размер поступлений (руб.)</t>
  </si>
  <si>
    <t>Неустойка по договору от 16.12.2022 № ИТС/ЛНИП/2022с ООО ПМК СБ "Лагрос"</t>
  </si>
  <si>
    <t>4.    Обоснование (расчет) плановых показателей поступлений по статье 150 «Безвозмездные денежные поступления» аналитической группы подвида доходов бюджетов</t>
  </si>
  <si>
    <t>4.1. Расчет доходов от безвозмездных денежных поступлений</t>
  </si>
  <si>
    <t>Субсидия на иные цели на выплату денежного вознаграждения за классное руководство из средств Федерального бюджета</t>
  </si>
  <si>
    <t>Грант общеобразовательным организациям Московской области с высоким уровнем достижений работы педагогического коллектива по образованию и воспитанию</t>
  </si>
  <si>
    <t>Субсидия на обеспечение стимулирующих выплат педагогическим работникам по итогам оценки эффективности механизмов управления качеством образовательных результатов и эффективности механизмов управления качеством образовательной деятельности в ГАОУ МО "ЛНИП"</t>
  </si>
  <si>
    <t>Субсидия на иные цели на проведение мероприятий по обеспечению деятельности советника директора по воспитанию и взаимодействию с детскими общественными объединениями</t>
  </si>
  <si>
    <t>Целевое пожертвование по договору от 31.01.2023 № ОЕ-215555 с АО "ОЭМК им. А.А. Угарова" на приобретение компьютеров</t>
  </si>
  <si>
    <t>Приобретение учебников по соглашению № 014-1-253/3 от 16.03.2023</t>
  </si>
  <si>
    <t>Субсидия на Финансовое обеспечение мероприятий по укреплению материально-технической базы государственных общеобразовательных учреждений</t>
  </si>
  <si>
    <t>5.    Обоснование (расчет) плановых показателей поступлений по статье 180 «Прочие доходы» аналитической группы подвида доходов бюджетов</t>
  </si>
  <si>
    <t>5.1. Расчет прочих доходов</t>
  </si>
  <si>
    <t>5.2 Расчет выплат, уменьшающих доход</t>
  </si>
  <si>
    <t>Налоговая база (руб.)</t>
  </si>
  <si>
    <t>Ставка налога (%)</t>
  </si>
  <si>
    <t>Сумма исчисленного налога, подлежа-щего уплате (руб.) (гр. 4 x гр. 5 / 100)</t>
  </si>
  <si>
    <t>Сумма исчисленного налога, подлежа-щего уплате (руб.) (гр. 7 x гр. 8 / 100)</t>
  </si>
  <si>
    <t>Сумма исчисленного налога, подлежа-щего уплате (руб.) (гр. 10 x гр. 11 / 100)</t>
  </si>
  <si>
    <t>Показатели по поступлениям и выплатам учреждения на 2023 год и плановый период 2024 - 2025 годов (Таблица 2)</t>
  </si>
  <si>
    <t>Объем финансового обеспечения, рублей (с точностью до двух знаков после запятой - 0,00)</t>
  </si>
  <si>
    <t>2023 финансовый год</t>
  </si>
  <si>
    <t>плановый период</t>
  </si>
  <si>
    <t>2024 года</t>
  </si>
  <si>
    <t>2025 года</t>
  </si>
  <si>
    <t>Субсидия на финансовое обеспечение выполнения государственного задания</t>
  </si>
  <si>
    <t>Субсидии, предоставляемые в соответствии с абз. 2 п. 1 статьи 78.1 БК РФ(иные субсидии)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</si>
  <si>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</si>
  <si>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</si>
  <si>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</si>
  <si>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в т.ч. на просроченную кредиторскую задолженность</t>
  </si>
  <si>
    <t>Из них гранты</t>
  </si>
  <si>
    <t>Анализ ФОТ</t>
  </si>
  <si>
    <t>Группа персонала</t>
  </si>
  <si>
    <t>Средняя численность</t>
  </si>
  <si>
    <t>Фон оплаты труда (лимит)</t>
  </si>
  <si>
    <t>Фон оплаты труда (план)</t>
  </si>
  <si>
    <t>Отклонение</t>
  </si>
  <si>
    <t>Лаборант</t>
  </si>
  <si>
    <t>Секретарь</t>
  </si>
  <si>
    <t>Документовед</t>
  </si>
  <si>
    <t>Ведущий инженер</t>
  </si>
  <si>
    <t>Ведущий специалист по охране труда</t>
  </si>
  <si>
    <t>Ведущий специалист по закупкам</t>
  </si>
  <si>
    <t>Ведущий экономист</t>
  </si>
  <si>
    <t>Прочий педагогический персонал</t>
  </si>
  <si>
    <t>Администратор</t>
  </si>
  <si>
    <t>Советник директора по воспитанию и взаимодействию с детскими общественными объединениями</t>
  </si>
  <si>
    <t>Педагогические работники ("указные")</t>
  </si>
  <si>
    <t>Учитель</t>
  </si>
  <si>
    <t>Педагогичские работники ("указные")</t>
  </si>
  <si>
    <t>Педагог-психолог</t>
  </si>
  <si>
    <t>Педагог дополнительного образования</t>
  </si>
  <si>
    <t>Педагог-организатор</t>
  </si>
  <si>
    <t>МОП</t>
  </si>
  <si>
    <t>Уборщик служебных помещений</t>
  </si>
  <si>
    <t>Рабочий по комплексному обслуживанию зданий</t>
  </si>
  <si>
    <t>Дворник</t>
  </si>
  <si>
    <t>Руководящий персонал</t>
  </si>
  <si>
    <t>Директор</t>
  </si>
  <si>
    <t>Заместитель директора по УВР</t>
  </si>
  <si>
    <t>Заместитель директора по безопасности</t>
  </si>
  <si>
    <t>Заместитель директора по АХЧ</t>
  </si>
  <si>
    <t>Заместитель директора по ФЭД</t>
  </si>
  <si>
    <t>Начальник отдела кадров</t>
  </si>
  <si>
    <t>Заведующий библиотекой</t>
  </si>
  <si>
    <t>Лист согласования к ПФХД № 5 от 19.04.2023</t>
  </si>
  <si>
    <t>Согласование инициировано: 19.04.2023 10:19</t>
  </si>
  <si>
    <t>№</t>
  </si>
  <si>
    <t>ФИО</t>
  </si>
  <si>
    <t>Статус</t>
  </si>
  <si>
    <t>Замечания/Комментарии</t>
  </si>
  <si>
    <t>Гурбанова Юлия Витальевна (Учреждение)</t>
  </si>
  <si>
    <t>На доработке, 18.04.2023 18:52</t>
  </si>
  <si>
    <t>Согласование, 18.04.2023 18:57</t>
  </si>
  <si>
    <t>Власов Сергей Сергеевич (Распорядитель)</t>
  </si>
  <si>
    <t>На доработке, 19.04.2023 09:31</t>
  </si>
  <si>
    <t>доработать основания и обоснования</t>
  </si>
  <si>
    <t>Согласование, 19.04.2023 10:19</t>
  </si>
  <si>
    <t>На проверке, 19.04.2023 16:17</t>
  </si>
  <si>
    <t>доработать основания и обоснования,откорректировать дату редакции,прислать ЦС</t>
  </si>
  <si>
    <t>Проверен, 19.04.2023 16:40</t>
  </si>
  <si>
    <t>Рыковская Татьяна Леонидовна (Распорядитель)</t>
  </si>
  <si>
    <t>Проверен, 20.04.2023 11:02</t>
  </si>
  <si>
    <t>Гриценко Александр Александрович (Распорядитель)</t>
  </si>
  <si>
    <t>Проверен, 20.04.2023 17:31</t>
  </si>
  <si>
    <t>Никитина Ольга Борисовна (Распорядитель)</t>
  </si>
  <si>
    <t>Утвержден, 21.04.2023 10:13</t>
  </si>
  <si>
    <t>Подписано ЭЦП, 21.04.2023 11:04</t>
  </si>
  <si>
    <t>Приложение к плану финансово-хозяйственной деятельности</t>
  </si>
  <si>
    <t>Перечень изменений к плану финансово-хозяйственной деятельности государственного учреждения на 19.04.2023</t>
  </si>
  <si>
    <t>Вид финансового обеспечения:</t>
  </si>
  <si>
    <t>Статья КОСГУ</t>
  </si>
  <si>
    <t>Расширение КОСГУ</t>
  </si>
  <si>
    <t>Направление</t>
  </si>
  <si>
    <t>Наименование статьи затрат</t>
  </si>
  <si>
    <t>Тип выплаты (план/остаток)</t>
  </si>
  <si>
    <t>Планируемые выплаты, руб.</t>
  </si>
  <si>
    <t>Утверждено</t>
  </si>
  <si>
    <t>Уточнено</t>
  </si>
  <si>
    <t>Изменение (+/-)</t>
  </si>
  <si>
    <t>Обоснование</t>
  </si>
  <si>
    <t>Изменения отсутствуют</t>
  </si>
  <si>
    <t>Субсидии на иные цели</t>
  </si>
  <si>
    <t>0142303003-0702.03 1 02 00590.622</t>
  </si>
  <si>
    <t>Прочие основные средства (КВР 244) ЦС</t>
  </si>
  <si>
    <t>План</t>
  </si>
  <si>
    <t>закупка оборудования по субсидии на укрепление МТБ (соглашение № 014-с-326/1 от 03.04.2023)</t>
  </si>
  <si>
    <t>0142239027-0702.08 1 01 00010.622</t>
  </si>
  <si>
    <t>Остаток</t>
  </si>
  <si>
    <t>корректировка КБК</t>
  </si>
  <si>
    <t>0142239027-0000.00 0 00 00000.000</t>
  </si>
  <si>
    <t>протокол бюджетной комиссии от 19.01.2023 №1</t>
  </si>
  <si>
    <t>Приносящая доход деятельность</t>
  </si>
  <si>
    <t>Обязательное медицинское страхование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</si>
</sst>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8"/>
      <color rgb="FF000000"/>
      <name val="Verdana"/>
    </font>
    <font>
      <b/>
      <sz val="10"/>
      <color rgb="FF000000"/>
      <name val="Verdana"/>
    </font>
    <font>
      <sz val="8"/>
      <color rgb="FF1D1D1D"/>
      <name val="Verdana"/>
    </font>
    <font>
      <b/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sz val="6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i/>
      <sz val="8"/>
      <color rgb="FF000000"/>
      <name val="Verdana"/>
    </font>
    <font>
      <b/>
      <sz val="8"/>
      <color rgb="FF0000FF"/>
      <name val="Verdana"/>
    </font>
    <font>
      <b/>
      <sz val="8"/>
      <color rgb="FF0000FF"/>
      <name val="Verdana"/>
    </font>
    <font>
      <b/>
      <sz val="8"/>
      <color rgb="FF0000FF"/>
      <name val="Verdana"/>
    </font>
    <font>
      <b/>
      <sz val="8"/>
      <color rgb="FF000000"/>
      <name val="Verdana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CFDEF0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EDEDED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 style="medium">
        <color rgb="FF0000FF"/>
      </right>
      <top/>
      <bottom/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2" borderId="0" applyBorder="0">
      <alignment horizontal="left" vertical="center"/>
    </xf>
    <xf numFmtId="0" fontId="1" fillId="3" borderId="1" applyBorder="0">
      <alignment horizontal="center" vertical="center" wrapText="1"/>
    </xf>
    <xf numFmtId="0" fontId="2" fillId="4" borderId="2" applyBorder="0">
      <alignment horizontal="center" vertical="center" wrapText="1"/>
    </xf>
    <xf numFmtId="0" fontId="4" fillId="6" borderId="4" applyBorder="0">
      <alignment horizontal="center" vertical="center" wrapText="1"/>
    </xf>
    <xf numFmtId="0" fontId="5" fillId="7" borderId="5" applyBorder="0">
      <alignment horizontal="right" vertical="center" wrapText="1"/>
    </xf>
    <xf numFmtId="0" fontId="6" fillId="8" borderId="6" applyBorder="0">
      <alignment horizontal="left" vertical="center" wrapText="1"/>
    </xf>
    <xf numFmtId="0" fontId="10" fillId="12" borderId="10" applyBorder="0">
      <alignment horizontal="center" vertical="center" wrapText="1"/>
    </xf>
    <xf numFmtId="0" fontId="11" fillId="13" borderId="11" applyBorder="0">
      <alignment horizontal="center" vertical="center" wrapText="1"/>
    </xf>
    <xf numFmtId="0" fontId="13" fillId="15" borderId="13" applyBorder="0">
      <alignment horizontal="center" vertical="center" wrapText="1"/>
    </xf>
    <xf numFmtId="0" fontId="16" fillId="18" borderId="16" applyBorder="0">
      <alignment horizontal="center" vertical="center" wrapText="1"/>
    </xf>
    <xf numFmtId="0" fontId="18" fillId="20" borderId="18" applyBorder="0">
      <alignment horizontal="right" vertical="center" wrapText="1"/>
    </xf>
    <xf numFmtId="0" fontId="19" fillId="21" borderId="19" applyBorder="0">
      <alignment horizontal="left" vertical="center" wrapText="1"/>
    </xf>
    <xf numFmtId="0" fontId="20" fillId="22" borderId="20" applyBorder="0">
      <alignment horizontal="center" vertical="center" wrapText="1"/>
    </xf>
  </cellStyleXfs>
  <cellXfs count="31">
    <xf numFmtId="0" fontId="0" fillId="2" borderId="0" xfId="0">
      <alignment horizontal="left" vertical="center"/>
    </xf>
    <xf numFmtId="0" fontId="2" fillId="4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 applyProtection="1">
      <alignment horizontal="center" vertical="center" wrapText="1"/>
      <protection locked="0"/>
    </xf>
    <xf numFmtId="0" fontId="12" fillId="14" borderId="12" xfId="0" applyFont="1" applyFill="1" applyBorder="1" applyAlignment="1">
      <alignment horizontal="left" vertical="center" wrapText="1"/>
    </xf>
    <xf numFmtId="4" fontId="14" fillId="16" borderId="14" xfId="0" applyNumberFormat="1" applyFont="1" applyFill="1" applyBorder="1" applyAlignment="1">
      <alignment horizontal="right" vertical="center" wrapText="1" indent="1"/>
    </xf>
    <xf numFmtId="4" fontId="15" fillId="17" borderId="15" xfId="0" applyNumberFormat="1" applyFont="1" applyFill="1" applyBorder="1" applyAlignment="1">
      <alignment horizontal="right" vertical="center" wrapText="1" indent="1"/>
    </xf>
    <xf numFmtId="4" fontId="17" fillId="19" borderId="17" xfId="0" applyNumberFormat="1" applyFont="1" applyFill="1" applyBorder="1" applyAlignment="1">
      <alignment horizontal="right" vertical="center" wrapText="1" indent="1"/>
    </xf>
    <xf numFmtId="0" fontId="22" fillId="24" borderId="22" xfId="0" applyFont="1" applyFill="1" applyBorder="1" applyAlignment="1">
      <alignment horizontal="righ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 applyProtection="1">
      <alignment horizontal="center" vertical="center" wrapText="1"/>
      <protection locked="0"/>
    </xf>
    <xf numFmtId="0" fontId="7" fillId="9" borderId="7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center" vertical="center" wrapText="1"/>
    </xf>
  </cellXfs>
  <cellStyles count="13">
    <cellStyle name="bold_border_center_str" xfId="12" xr:uid="{00000000-0005-0000-0000-000019000000}"/>
    <cellStyle name="border_bold_center_str" xfId="6" xr:uid="{00000000-0005-0000-0000-00000C000000}"/>
    <cellStyle name="bot_border_left_str" xfId="11" xr:uid="{00000000-0005-0000-0000-000018000000}"/>
    <cellStyle name="bottom_center_str" xfId="7" xr:uid="{00000000-0005-0000-0000-00000D000000}"/>
    <cellStyle name="center_str" xfId="3" xr:uid="{00000000-0005-0000-0000-000006000000}"/>
    <cellStyle name="formula_center_str" xfId="8" xr:uid="{00000000-0005-0000-0000-00000F000000}"/>
    <cellStyle name="left_str" xfId="5" xr:uid="{00000000-0005-0000-0000-000008000000}"/>
    <cellStyle name="righr_str" xfId="4" xr:uid="{00000000-0005-0000-0000-000007000000}"/>
    <cellStyle name="right_str" xfId="10" xr:uid="{00000000-0005-0000-0000-000017000000}"/>
    <cellStyle name="table_head" xfId="2" xr:uid="{00000000-0005-0000-0000-000003000000}"/>
    <cellStyle name="title" xfId="1" xr:uid="{00000000-0005-0000-0000-000001000000}"/>
    <cellStyle name="top_border_center_str" xfId="9" xr:uid="{00000000-0005-0000-0000-000015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5"/>
  <sheetViews>
    <sheetView workbookViewId="0"/>
  </sheetViews>
  <sheetFormatPr defaultRowHeight="10.5" x14ac:dyDescent="0.15"/>
  <cols>
    <col min="1" max="6" width="11.42578125" customWidth="1"/>
    <col min="7" max="7" width="34.42578125" customWidth="1"/>
    <col min="8" max="8" width="11.42578125" customWidth="1"/>
    <col min="9" max="13" width="17.140625" customWidth="1"/>
  </cols>
  <sheetData>
    <row r="1" spans="1:13" ht="15" customHeight="1" x14ac:dyDescent="0.15"/>
    <row r="2" spans="1:13" ht="30" customHeight="1" x14ac:dyDescent="0.15">
      <c r="A2" s="14" t="s">
        <v>0</v>
      </c>
      <c r="B2" s="14"/>
      <c r="C2" s="14"/>
      <c r="D2" s="14"/>
      <c r="K2" s="14" t="s">
        <v>1</v>
      </c>
      <c r="L2" s="14"/>
      <c r="M2" s="14"/>
    </row>
    <row r="3" spans="1:13" ht="30" customHeight="1" x14ac:dyDescent="0.15">
      <c r="A3" s="15" t="s">
        <v>2</v>
      </c>
      <c r="B3" s="15"/>
      <c r="C3" s="15"/>
      <c r="D3" s="15"/>
      <c r="K3" s="15" t="s">
        <v>3</v>
      </c>
      <c r="L3" s="15"/>
      <c r="M3" s="15"/>
    </row>
    <row r="4" spans="1:13" ht="15" customHeight="1" x14ac:dyDescent="0.15">
      <c r="A4" s="16" t="s">
        <v>4</v>
      </c>
      <c r="B4" s="16"/>
      <c r="C4" s="16"/>
      <c r="D4" s="16"/>
      <c r="K4" s="16" t="s">
        <v>4</v>
      </c>
      <c r="L4" s="16"/>
      <c r="M4" s="16"/>
    </row>
    <row r="5" spans="1:13" ht="30" customHeight="1" x14ac:dyDescent="0.15">
      <c r="A5" s="8"/>
      <c r="B5" s="15" t="s">
        <v>5</v>
      </c>
      <c r="C5" s="15"/>
      <c r="D5" s="15"/>
      <c r="K5" s="8"/>
      <c r="L5" s="15" t="s">
        <v>6</v>
      </c>
      <c r="M5" s="15"/>
    </row>
    <row r="6" spans="1:13" ht="15" customHeight="1" x14ac:dyDescent="0.15">
      <c r="A6" s="5" t="s">
        <v>7</v>
      </c>
      <c r="B6" s="16" t="s">
        <v>8</v>
      </c>
      <c r="C6" s="16"/>
      <c r="D6" s="16"/>
      <c r="K6" s="5" t="s">
        <v>7</v>
      </c>
      <c r="L6" s="16" t="s">
        <v>8</v>
      </c>
      <c r="M6" s="16"/>
    </row>
    <row r="7" spans="1:13" ht="30" customHeight="1" x14ac:dyDescent="0.15">
      <c r="A7" s="17" t="s">
        <v>9</v>
      </c>
      <c r="B7" s="17"/>
      <c r="C7" s="17"/>
      <c r="D7" s="17"/>
      <c r="K7" s="17" t="s">
        <v>9</v>
      </c>
      <c r="L7" s="17"/>
      <c r="M7" s="17"/>
    </row>
    <row r="8" spans="1:13" ht="20.100000000000001" customHeight="1" x14ac:dyDescent="0.15">
      <c r="K8" s="17" t="s">
        <v>10</v>
      </c>
      <c r="L8" s="17"/>
      <c r="M8" s="17"/>
    </row>
    <row r="9" spans="1:13" ht="20.100000000000001" customHeight="1" x14ac:dyDescent="0.15"/>
    <row r="10" spans="1:13" ht="30" customHeight="1" x14ac:dyDescent="0.15">
      <c r="A10" s="18" t="s">
        <v>11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13" ht="30" customHeight="1" x14ac:dyDescent="0.15">
      <c r="A11" s="18" t="s">
        <v>12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ht="30" customHeight="1" x14ac:dyDescent="0.15">
      <c r="G12" s="18" t="s">
        <v>13</v>
      </c>
      <c r="H12" s="18"/>
      <c r="I12" s="18"/>
      <c r="K12" s="3" t="s">
        <v>14</v>
      </c>
      <c r="L12" s="19"/>
      <c r="M12" s="19"/>
    </row>
    <row r="13" spans="1:13" ht="30" customHeight="1" x14ac:dyDescent="0.15">
      <c r="A13" s="20" t="s">
        <v>15</v>
      </c>
      <c r="B13" s="20"/>
      <c r="C13" s="20"/>
      <c r="D13" s="20"/>
      <c r="E13" s="20" t="s">
        <v>16</v>
      </c>
      <c r="F13" s="20"/>
      <c r="G13" s="20"/>
      <c r="H13" s="20"/>
      <c r="I13" s="20"/>
      <c r="J13" s="20"/>
      <c r="K13" s="3" t="s">
        <v>17</v>
      </c>
      <c r="L13" s="19" t="s">
        <v>18</v>
      </c>
      <c r="M13" s="19"/>
    </row>
    <row r="14" spans="1:13" ht="30" customHeight="1" x14ac:dyDescent="0.15">
      <c r="A14" s="20" t="s">
        <v>19</v>
      </c>
      <c r="B14" s="20"/>
      <c r="C14" s="20"/>
      <c r="D14" s="20"/>
      <c r="E14" s="20" t="s">
        <v>20</v>
      </c>
      <c r="F14" s="20"/>
      <c r="G14" s="20"/>
      <c r="H14" s="20"/>
      <c r="I14" s="20"/>
      <c r="J14" s="20"/>
      <c r="K14" s="3" t="s">
        <v>21</v>
      </c>
      <c r="L14" s="19" t="s">
        <v>22</v>
      </c>
      <c r="M14" s="19"/>
    </row>
    <row r="15" spans="1:13" ht="30" customHeight="1" x14ac:dyDescent="0.15">
      <c r="A15" s="20" t="s">
        <v>23</v>
      </c>
      <c r="B15" s="20"/>
      <c r="C15" s="20"/>
      <c r="D15" s="20"/>
      <c r="E15" s="20" t="s">
        <v>24</v>
      </c>
      <c r="F15" s="20"/>
      <c r="G15" s="20"/>
      <c r="H15" s="20"/>
      <c r="I15" s="20"/>
      <c r="J15" s="20"/>
      <c r="K15" s="3" t="s">
        <v>25</v>
      </c>
      <c r="L15" s="19" t="s">
        <v>26</v>
      </c>
      <c r="M15" s="19"/>
    </row>
    <row r="16" spans="1:13" ht="30" customHeight="1" x14ac:dyDescent="0.15">
      <c r="A16" s="20" t="s">
        <v>27</v>
      </c>
      <c r="B16" s="20"/>
      <c r="C16" s="20"/>
      <c r="D16" s="20"/>
      <c r="E16" s="20"/>
      <c r="F16" s="20"/>
      <c r="G16" s="20"/>
      <c r="H16" s="20"/>
      <c r="I16" s="20"/>
      <c r="J16" s="20"/>
      <c r="K16" s="3" t="s">
        <v>28</v>
      </c>
      <c r="L16" s="19" t="s">
        <v>29</v>
      </c>
      <c r="M16" s="19"/>
    </row>
    <row r="17" spans="2:13" ht="30" customHeight="1" x14ac:dyDescent="0.15">
      <c r="K17" s="3" t="s">
        <v>28</v>
      </c>
      <c r="L17" s="19" t="s">
        <v>29</v>
      </c>
      <c r="M17" s="19"/>
    </row>
    <row r="18" spans="2:13" ht="15" customHeight="1" x14ac:dyDescent="0.15"/>
    <row r="19" spans="2:13" ht="20.100000000000001" customHeight="1" x14ac:dyDescent="0.15">
      <c r="B19" s="21" t="s">
        <v>30</v>
      </c>
      <c r="C19" s="21"/>
      <c r="D19" s="21"/>
      <c r="E19" s="21"/>
      <c r="F19" s="21"/>
      <c r="G19" s="21"/>
      <c r="I19" s="21" t="s">
        <v>30</v>
      </c>
      <c r="J19" s="21"/>
      <c r="K19" s="21"/>
      <c r="L19" s="21"/>
      <c r="M19" s="21"/>
    </row>
    <row r="20" spans="2:13" ht="20.100000000000001" customHeight="1" x14ac:dyDescent="0.15">
      <c r="B20" s="22" t="s">
        <v>31</v>
      </c>
      <c r="C20" s="22"/>
      <c r="D20" s="22"/>
      <c r="E20" s="22"/>
      <c r="F20" s="22"/>
      <c r="G20" s="22"/>
      <c r="I20" s="22" t="s">
        <v>32</v>
      </c>
      <c r="J20" s="22"/>
      <c r="K20" s="22"/>
      <c r="L20" s="22"/>
      <c r="M20" s="22"/>
    </row>
    <row r="21" spans="2:13" ht="20.100000000000001" customHeight="1" x14ac:dyDescent="0.15">
      <c r="B21" s="22" t="s">
        <v>33</v>
      </c>
      <c r="C21" s="22"/>
      <c r="D21" s="22"/>
      <c r="E21" s="22"/>
      <c r="F21" s="22"/>
      <c r="G21" s="22"/>
      <c r="I21" s="22" t="s">
        <v>34</v>
      </c>
      <c r="J21" s="22"/>
      <c r="K21" s="22"/>
      <c r="L21" s="22"/>
      <c r="M21" s="22"/>
    </row>
    <row r="22" spans="2:13" ht="20.100000000000001" customHeight="1" x14ac:dyDescent="0.15">
      <c r="B22" s="22" t="s">
        <v>35</v>
      </c>
      <c r="C22" s="22"/>
      <c r="D22" s="22"/>
      <c r="E22" s="22"/>
      <c r="F22" s="22"/>
      <c r="G22" s="22"/>
      <c r="I22" s="22" t="s">
        <v>36</v>
      </c>
      <c r="J22" s="22"/>
      <c r="K22" s="22"/>
      <c r="L22" s="22"/>
      <c r="M22" s="22"/>
    </row>
    <row r="23" spans="2:13" ht="20.100000000000001" customHeight="1" x14ac:dyDescent="0.15">
      <c r="B23" s="22" t="s">
        <v>37</v>
      </c>
      <c r="C23" s="22"/>
      <c r="D23" s="22"/>
      <c r="E23" s="22"/>
      <c r="F23" s="22"/>
      <c r="G23" s="22"/>
      <c r="I23" s="22" t="s">
        <v>38</v>
      </c>
      <c r="J23" s="22"/>
      <c r="K23" s="22"/>
      <c r="L23" s="22"/>
      <c r="M23" s="22"/>
    </row>
    <row r="24" spans="2:13" ht="20.100000000000001" customHeight="1" x14ac:dyDescent="0.15">
      <c r="B24" s="22" t="s">
        <v>39</v>
      </c>
      <c r="C24" s="22"/>
      <c r="D24" s="22"/>
      <c r="E24" s="22"/>
      <c r="F24" s="22"/>
      <c r="G24" s="22"/>
      <c r="I24" s="22" t="s">
        <v>39</v>
      </c>
      <c r="J24" s="22"/>
      <c r="K24" s="22"/>
      <c r="L24" s="22"/>
      <c r="M24" s="22"/>
    </row>
    <row r="25" spans="2:13" ht="20.100000000000001" customHeight="1" x14ac:dyDescent="0.15">
      <c r="B25" s="23" t="s">
        <v>40</v>
      </c>
      <c r="C25" s="23"/>
      <c r="D25" s="23"/>
      <c r="E25" s="23"/>
      <c r="F25" s="23"/>
      <c r="G25" s="23"/>
      <c r="I25" s="23" t="s">
        <v>41</v>
      </c>
      <c r="J25" s="23"/>
      <c r="K25" s="23"/>
      <c r="L25" s="23"/>
      <c r="M25" s="23"/>
    </row>
  </sheetData>
  <sheetProtection password="8610" sheet="1" objects="1" scenarios="1"/>
  <mergeCells count="44">
    <mergeCell ref="B24:G24"/>
    <mergeCell ref="I24:M24"/>
    <mergeCell ref="B25:G25"/>
    <mergeCell ref="I25:M25"/>
    <mergeCell ref="B21:G21"/>
    <mergeCell ref="I21:M21"/>
    <mergeCell ref="B22:G22"/>
    <mergeCell ref="I22:M22"/>
    <mergeCell ref="B23:G23"/>
    <mergeCell ref="I23:M23"/>
    <mergeCell ref="L17:M17"/>
    <mergeCell ref="B19:G19"/>
    <mergeCell ref="I19:M19"/>
    <mergeCell ref="B20:G20"/>
    <mergeCell ref="I20:M20"/>
    <mergeCell ref="A15:D15"/>
    <mergeCell ref="E15:J15"/>
    <mergeCell ref="L15:M15"/>
    <mergeCell ref="A16:D16"/>
    <mergeCell ref="E16:J16"/>
    <mergeCell ref="L16:M16"/>
    <mergeCell ref="A13:D13"/>
    <mergeCell ref="E13:J13"/>
    <mergeCell ref="L13:M13"/>
    <mergeCell ref="A14:D14"/>
    <mergeCell ref="E14:J14"/>
    <mergeCell ref="L14:M14"/>
    <mergeCell ref="K8:M8"/>
    <mergeCell ref="A10:M10"/>
    <mergeCell ref="A11:M11"/>
    <mergeCell ref="G12:I12"/>
    <mergeCell ref="L12:M12"/>
    <mergeCell ref="B5:D5"/>
    <mergeCell ref="L5:M5"/>
    <mergeCell ref="B6:D6"/>
    <mergeCell ref="L6:M6"/>
    <mergeCell ref="A7:D7"/>
    <mergeCell ref="K7:M7"/>
    <mergeCell ref="A2:D2"/>
    <mergeCell ref="K2:M2"/>
    <mergeCell ref="A3:D3"/>
    <mergeCell ref="K3:M3"/>
    <mergeCell ref="A4:D4"/>
    <mergeCell ref="K4:M4"/>
  </mergeCells>
  <phoneticPr fontId="0" type="noConversion"/>
  <pageMargins left="0.4" right="0.4" top="0.4" bottom="0.4" header="0.1" footer="0.1"/>
  <pageSetup paperSize="9" scale="75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9"/>
  <sheetViews>
    <sheetView tabSelected="1" workbookViewId="0">
      <selection activeCell="G13" sqref="G13"/>
    </sheetView>
  </sheetViews>
  <sheetFormatPr defaultRowHeight="10.5" x14ac:dyDescent="0.15"/>
  <cols>
    <col min="1" max="1" width="57.28515625" customWidth="1"/>
    <col min="2" max="5" width="11.42578125" customWidth="1"/>
    <col min="6" max="8" width="22.85546875" customWidth="1"/>
  </cols>
  <sheetData>
    <row r="1" spans="1:8" ht="15" customHeight="1" x14ac:dyDescent="0.15"/>
    <row r="2" spans="1:8" ht="24.95" customHeight="1" x14ac:dyDescent="0.15">
      <c r="A2" s="14" t="s">
        <v>42</v>
      </c>
      <c r="B2" s="14"/>
      <c r="C2" s="14"/>
      <c r="D2" s="14"/>
      <c r="E2" s="14"/>
      <c r="F2" s="14"/>
      <c r="G2" s="14"/>
      <c r="H2" s="14"/>
    </row>
    <row r="3" spans="1:8" ht="15" customHeight="1" x14ac:dyDescent="0.15"/>
    <row r="4" spans="1:8" ht="39.950000000000003" customHeight="1" x14ac:dyDescent="0.15">
      <c r="A4" s="19" t="s">
        <v>43</v>
      </c>
      <c r="B4" s="19" t="s">
        <v>44</v>
      </c>
      <c r="C4" s="19" t="s">
        <v>45</v>
      </c>
      <c r="D4" s="19" t="s">
        <v>46</v>
      </c>
      <c r="E4" s="19" t="s">
        <v>47</v>
      </c>
      <c r="F4" s="19" t="s">
        <v>48</v>
      </c>
      <c r="G4" s="19"/>
      <c r="H4" s="19"/>
    </row>
    <row r="5" spans="1:8" ht="39.950000000000003" customHeight="1" x14ac:dyDescent="0.15">
      <c r="A5" s="19"/>
      <c r="B5" s="19"/>
      <c r="C5" s="19"/>
      <c r="D5" s="19"/>
      <c r="E5" s="19"/>
      <c r="F5" s="6" t="s">
        <v>49</v>
      </c>
      <c r="G5" s="6" t="s">
        <v>50</v>
      </c>
      <c r="H5" s="6" t="s">
        <v>51</v>
      </c>
    </row>
    <row r="6" spans="1:8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</row>
    <row r="7" spans="1:8" ht="24.95" customHeight="1" x14ac:dyDescent="0.15">
      <c r="A7" s="7" t="s">
        <v>52</v>
      </c>
      <c r="B7" s="6" t="s">
        <v>53</v>
      </c>
      <c r="C7" s="6" t="s">
        <v>54</v>
      </c>
      <c r="D7" s="6" t="s">
        <v>54</v>
      </c>
      <c r="E7" s="6"/>
      <c r="F7" s="10">
        <v>5054060.8600000003</v>
      </c>
      <c r="G7" s="10">
        <v>0</v>
      </c>
      <c r="H7" s="10">
        <v>0</v>
      </c>
    </row>
    <row r="8" spans="1:8" ht="24.95" customHeight="1" x14ac:dyDescent="0.15">
      <c r="A8" s="7" t="s">
        <v>55</v>
      </c>
      <c r="B8" s="6" t="s">
        <v>56</v>
      </c>
      <c r="C8" s="6" t="s">
        <v>54</v>
      </c>
      <c r="D8" s="6" t="s">
        <v>54</v>
      </c>
      <c r="E8" s="6"/>
      <c r="F8" s="10">
        <f>IF(ISNUMBER(F7),F7,0)+IF(ISNUMBER(F9),F9,0)+IF(ISNUMBER(F113),F113,0)-IF(ISNUMBER(F27),F27,0)-IF(ISNUMBER(F117),F117,0)</f>
        <v>4.7730281949043274E-9</v>
      </c>
      <c r="G8" s="10">
        <f>IF(ISNUMBER(G7),G7,0)+IF(ISNUMBER(G9),G9,0)+IF(ISNUMBER(G113),G113,0)-IF(ISNUMBER(G27),G27,0)-IF(ISNUMBER(G117),G117,0)</f>
        <v>0</v>
      </c>
      <c r="H8" s="10">
        <f>IF(ISNUMBER(H7),H7,0)+IF(ISNUMBER(H9),H9,0)+IF(ISNUMBER(H113),H113,0)-IF(ISNUMBER(H27),H27,0)-IF(ISNUMBER(H117),H117,0)</f>
        <v>0</v>
      </c>
    </row>
    <row r="9" spans="1:8" ht="24.95" customHeight="1" x14ac:dyDescent="0.15">
      <c r="A9" s="7" t="s">
        <v>57</v>
      </c>
      <c r="B9" s="6" t="s">
        <v>58</v>
      </c>
      <c r="C9" s="6" t="s">
        <v>54</v>
      </c>
      <c r="D9" s="6" t="s">
        <v>54</v>
      </c>
      <c r="E9" s="6"/>
      <c r="F9" s="10">
        <v>101408775.31</v>
      </c>
      <c r="G9" s="10">
        <v>83074274.420000002</v>
      </c>
      <c r="H9" s="10">
        <v>83074274.420000002</v>
      </c>
    </row>
    <row r="10" spans="1:8" ht="38.1" customHeight="1" x14ac:dyDescent="0.15">
      <c r="A10" s="7" t="s">
        <v>59</v>
      </c>
      <c r="B10" s="6" t="s">
        <v>60</v>
      </c>
      <c r="C10" s="6" t="s">
        <v>61</v>
      </c>
      <c r="D10" s="6" t="s">
        <v>54</v>
      </c>
      <c r="E10" s="6"/>
      <c r="F10" s="10">
        <v>0</v>
      </c>
      <c r="G10" s="10">
        <v>0</v>
      </c>
      <c r="H10" s="10">
        <v>0</v>
      </c>
    </row>
    <row r="11" spans="1:8" ht="24.95" customHeight="1" x14ac:dyDescent="0.15">
      <c r="A11" s="7" t="s">
        <v>62</v>
      </c>
      <c r="B11" s="6" t="s">
        <v>63</v>
      </c>
      <c r="C11" s="6" t="s">
        <v>61</v>
      </c>
      <c r="D11" s="6" t="s">
        <v>64</v>
      </c>
      <c r="E11" s="6"/>
      <c r="F11" s="10">
        <v>0</v>
      </c>
      <c r="G11" s="10">
        <v>0</v>
      </c>
      <c r="H11" s="10">
        <v>0</v>
      </c>
    </row>
    <row r="12" spans="1:8" ht="24.95" customHeight="1" x14ac:dyDescent="0.15">
      <c r="A12" s="7" t="s">
        <v>65</v>
      </c>
      <c r="B12" s="6" t="s">
        <v>66</v>
      </c>
      <c r="C12" s="6" t="s">
        <v>61</v>
      </c>
      <c r="D12" s="6" t="s">
        <v>67</v>
      </c>
      <c r="E12" s="6"/>
      <c r="F12" s="10">
        <v>0</v>
      </c>
      <c r="G12" s="10">
        <v>0</v>
      </c>
      <c r="H12" s="10">
        <v>0</v>
      </c>
    </row>
    <row r="13" spans="1:8" ht="50.1" customHeight="1" x14ac:dyDescent="0.15">
      <c r="A13" s="7" t="s">
        <v>68</v>
      </c>
      <c r="B13" s="6" t="s">
        <v>69</v>
      </c>
      <c r="C13" s="6" t="s">
        <v>70</v>
      </c>
      <c r="D13" s="6" t="s">
        <v>54</v>
      </c>
      <c r="E13" s="6"/>
      <c r="F13" s="10">
        <v>83104347.879999995</v>
      </c>
      <c r="G13" s="10">
        <v>83074274.420000002</v>
      </c>
      <c r="H13" s="10">
        <v>83074274.420000002</v>
      </c>
    </row>
    <row r="14" spans="1:8" ht="87.95" customHeight="1" x14ac:dyDescent="0.15">
      <c r="A14" s="7" t="s">
        <v>71</v>
      </c>
      <c r="B14" s="6" t="s">
        <v>72</v>
      </c>
      <c r="C14" s="6" t="s">
        <v>70</v>
      </c>
      <c r="D14" s="6" t="s">
        <v>73</v>
      </c>
      <c r="E14" s="6"/>
      <c r="F14" s="10">
        <v>56074274.420000002</v>
      </c>
      <c r="G14" s="10">
        <v>56074274.420000002</v>
      </c>
      <c r="H14" s="10">
        <v>56074274.420000002</v>
      </c>
    </row>
    <row r="15" spans="1:8" ht="50.1" customHeight="1" x14ac:dyDescent="0.15">
      <c r="A15" s="7" t="s">
        <v>74</v>
      </c>
      <c r="B15" s="6" t="s">
        <v>75</v>
      </c>
      <c r="C15" s="6" t="s">
        <v>76</v>
      </c>
      <c r="D15" s="6" t="s">
        <v>54</v>
      </c>
      <c r="E15" s="6"/>
      <c r="F15" s="10">
        <v>3533.5</v>
      </c>
      <c r="G15" s="10">
        <v>0</v>
      </c>
      <c r="H15" s="10">
        <v>0</v>
      </c>
    </row>
    <row r="16" spans="1:8" ht="38.1" customHeight="1" x14ac:dyDescent="0.15">
      <c r="A16" s="7" t="s">
        <v>77</v>
      </c>
      <c r="B16" s="6" t="s">
        <v>78</v>
      </c>
      <c r="C16" s="6" t="s">
        <v>76</v>
      </c>
      <c r="D16" s="6" t="s">
        <v>79</v>
      </c>
      <c r="E16" s="6"/>
      <c r="F16" s="10">
        <v>3533.5</v>
      </c>
      <c r="G16" s="10">
        <v>0</v>
      </c>
      <c r="H16" s="10">
        <v>0</v>
      </c>
    </row>
    <row r="17" spans="1:8" ht="24.95" customHeight="1" x14ac:dyDescent="0.15">
      <c r="A17" s="7" t="s">
        <v>80</v>
      </c>
      <c r="B17" s="6" t="s">
        <v>81</v>
      </c>
      <c r="C17" s="6" t="s">
        <v>82</v>
      </c>
      <c r="D17" s="6" t="s">
        <v>54</v>
      </c>
      <c r="E17" s="6"/>
      <c r="F17" s="10">
        <v>18300893.93</v>
      </c>
      <c r="G17" s="10">
        <v>0</v>
      </c>
      <c r="H17" s="10">
        <v>0</v>
      </c>
    </row>
    <row r="18" spans="1:8" ht="38.1" customHeight="1" x14ac:dyDescent="0.15">
      <c r="A18" s="7" t="s">
        <v>83</v>
      </c>
      <c r="B18" s="6" t="s">
        <v>84</v>
      </c>
      <c r="C18" s="6" t="s">
        <v>82</v>
      </c>
      <c r="D18" s="6" t="s">
        <v>82</v>
      </c>
      <c r="E18" s="6"/>
      <c r="F18" s="10">
        <v>16800893.93</v>
      </c>
      <c r="G18" s="10">
        <v>0</v>
      </c>
      <c r="H18" s="10">
        <v>0</v>
      </c>
    </row>
    <row r="19" spans="1:8" ht="24.95" customHeight="1" x14ac:dyDescent="0.15">
      <c r="A19" s="7" t="s">
        <v>85</v>
      </c>
      <c r="B19" s="6" t="s">
        <v>86</v>
      </c>
      <c r="C19" s="6" t="s">
        <v>82</v>
      </c>
      <c r="D19" s="6"/>
      <c r="E19" s="6"/>
      <c r="F19" s="10">
        <v>0</v>
      </c>
      <c r="G19" s="10">
        <v>0</v>
      </c>
      <c r="H19" s="10">
        <v>0</v>
      </c>
    </row>
    <row r="20" spans="1:8" ht="24.95" customHeight="1" x14ac:dyDescent="0.15">
      <c r="A20" s="7" t="s">
        <v>87</v>
      </c>
      <c r="B20" s="6" t="s">
        <v>88</v>
      </c>
      <c r="C20" s="6" t="s">
        <v>82</v>
      </c>
      <c r="D20" s="6"/>
      <c r="E20" s="6"/>
      <c r="F20" s="10">
        <v>0</v>
      </c>
      <c r="G20" s="10">
        <v>0</v>
      </c>
      <c r="H20" s="10">
        <v>0</v>
      </c>
    </row>
    <row r="21" spans="1:8" ht="24.95" customHeight="1" x14ac:dyDescent="0.15">
      <c r="A21" s="7" t="s">
        <v>89</v>
      </c>
      <c r="B21" s="6" t="s">
        <v>90</v>
      </c>
      <c r="C21" s="6" t="s">
        <v>82</v>
      </c>
      <c r="D21" s="6"/>
      <c r="E21" s="6"/>
      <c r="F21" s="10">
        <v>1500000</v>
      </c>
      <c r="G21" s="10">
        <v>0</v>
      </c>
      <c r="H21" s="10">
        <v>0</v>
      </c>
    </row>
    <row r="22" spans="1:8" ht="24.95" customHeight="1" x14ac:dyDescent="0.15">
      <c r="A22" s="7" t="s">
        <v>91</v>
      </c>
      <c r="B22" s="6" t="s">
        <v>92</v>
      </c>
      <c r="C22" s="6" t="s">
        <v>93</v>
      </c>
      <c r="D22" s="6" t="s">
        <v>54</v>
      </c>
      <c r="E22" s="6"/>
      <c r="F22" s="10">
        <v>0</v>
      </c>
      <c r="G22" s="10">
        <v>0</v>
      </c>
      <c r="H22" s="10">
        <v>0</v>
      </c>
    </row>
    <row r="23" spans="1:8" ht="24.95" customHeight="1" x14ac:dyDescent="0.15">
      <c r="A23" s="7" t="s">
        <v>94</v>
      </c>
      <c r="B23" s="6" t="s">
        <v>95</v>
      </c>
      <c r="C23" s="6" t="s">
        <v>93</v>
      </c>
      <c r="D23" s="6"/>
      <c r="E23" s="6"/>
      <c r="F23" s="10">
        <v>0</v>
      </c>
      <c r="G23" s="10">
        <v>0</v>
      </c>
      <c r="H23" s="10">
        <v>0</v>
      </c>
    </row>
    <row r="24" spans="1:8" ht="24.95" customHeight="1" x14ac:dyDescent="0.15">
      <c r="A24" s="7" t="s">
        <v>96</v>
      </c>
      <c r="B24" s="6" t="s">
        <v>97</v>
      </c>
      <c r="C24" s="6" t="s">
        <v>98</v>
      </c>
      <c r="D24" s="6"/>
      <c r="E24" s="6"/>
      <c r="F24" s="10">
        <v>0</v>
      </c>
      <c r="G24" s="10">
        <v>0</v>
      </c>
      <c r="H24" s="10">
        <v>0</v>
      </c>
    </row>
    <row r="25" spans="1:8" ht="24.95" customHeight="1" x14ac:dyDescent="0.15">
      <c r="A25" s="7" t="s">
        <v>99</v>
      </c>
      <c r="B25" s="6" t="s">
        <v>100</v>
      </c>
      <c r="C25" s="6" t="s">
        <v>54</v>
      </c>
      <c r="D25" s="6" t="s">
        <v>54</v>
      </c>
      <c r="E25" s="6"/>
      <c r="F25" s="10">
        <v>0</v>
      </c>
      <c r="G25" s="10">
        <v>0</v>
      </c>
      <c r="H25" s="10">
        <v>0</v>
      </c>
    </row>
    <row r="26" spans="1:8" ht="50.1" customHeight="1" x14ac:dyDescent="0.15">
      <c r="A26" s="7" t="s">
        <v>101</v>
      </c>
      <c r="B26" s="6" t="s">
        <v>102</v>
      </c>
      <c r="C26" s="6" t="s">
        <v>103</v>
      </c>
      <c r="D26" s="6"/>
      <c r="E26" s="6"/>
      <c r="F26" s="10">
        <v>0</v>
      </c>
      <c r="G26" s="10">
        <v>0</v>
      </c>
      <c r="H26" s="10">
        <v>0</v>
      </c>
    </row>
    <row r="27" spans="1:8" ht="24.95" customHeight="1" x14ac:dyDescent="0.15">
      <c r="A27" s="7" t="s">
        <v>104</v>
      </c>
      <c r="B27" s="6" t="s">
        <v>105</v>
      </c>
      <c r="C27" s="6" t="s">
        <v>54</v>
      </c>
      <c r="D27" s="6" t="s">
        <v>54</v>
      </c>
      <c r="E27" s="6"/>
      <c r="F27" s="10">
        <v>106364641.05</v>
      </c>
      <c r="G27" s="10">
        <v>83074274.420000002</v>
      </c>
      <c r="H27" s="10">
        <v>83074274.420000002</v>
      </c>
    </row>
    <row r="28" spans="1:8" ht="38.1" customHeight="1" x14ac:dyDescent="0.15">
      <c r="A28" s="7" t="s">
        <v>106</v>
      </c>
      <c r="B28" s="6" t="s">
        <v>107</v>
      </c>
      <c r="C28" s="6" t="s">
        <v>54</v>
      </c>
      <c r="D28" s="6" t="s">
        <v>54</v>
      </c>
      <c r="E28" s="6"/>
      <c r="F28" s="10">
        <v>83705744.549999997</v>
      </c>
      <c r="G28" s="10">
        <v>68439850.620000005</v>
      </c>
      <c r="H28" s="10">
        <v>68439850.620000005</v>
      </c>
    </row>
    <row r="29" spans="1:8" ht="38.1" customHeight="1" x14ac:dyDescent="0.15">
      <c r="A29" s="7" t="s">
        <v>108</v>
      </c>
      <c r="B29" s="6" t="s">
        <v>109</v>
      </c>
      <c r="C29" s="6" t="s">
        <v>110</v>
      </c>
      <c r="D29" s="6" t="s">
        <v>111</v>
      </c>
      <c r="E29" s="6" t="s">
        <v>112</v>
      </c>
      <c r="F29" s="10">
        <v>65304228.630000003</v>
      </c>
      <c r="G29" s="10">
        <v>53552236.729999997</v>
      </c>
      <c r="H29" s="10">
        <v>53552236.729999997</v>
      </c>
    </row>
    <row r="30" spans="1:8" ht="38.1" customHeight="1" x14ac:dyDescent="0.15">
      <c r="A30" s="7" t="s">
        <v>113</v>
      </c>
      <c r="B30" s="6" t="s">
        <v>114</v>
      </c>
      <c r="C30" s="6" t="s">
        <v>110</v>
      </c>
      <c r="D30" s="6" t="s">
        <v>111</v>
      </c>
      <c r="E30" s="6" t="s">
        <v>112</v>
      </c>
      <c r="F30" s="10">
        <v>50161625.759999998</v>
      </c>
      <c r="G30" s="10">
        <v>40685663.920000002</v>
      </c>
      <c r="H30" s="10">
        <v>40685663.920000002</v>
      </c>
    </row>
    <row r="31" spans="1:8" ht="24.95" customHeight="1" x14ac:dyDescent="0.15">
      <c r="A31" s="7" t="s">
        <v>115</v>
      </c>
      <c r="B31" s="6" t="s">
        <v>116</v>
      </c>
      <c r="C31" s="6" t="s">
        <v>110</v>
      </c>
      <c r="D31" s="6" t="s">
        <v>111</v>
      </c>
      <c r="E31" s="6" t="s">
        <v>112</v>
      </c>
      <c r="F31" s="10">
        <v>50161625.759999998</v>
      </c>
      <c r="G31" s="10">
        <v>40685663.920000002</v>
      </c>
      <c r="H31" s="10">
        <v>40685663.920000002</v>
      </c>
    </row>
    <row r="32" spans="1:8" ht="24.95" customHeight="1" x14ac:dyDescent="0.15">
      <c r="A32" s="7" t="s">
        <v>117</v>
      </c>
      <c r="B32" s="6" t="s">
        <v>118</v>
      </c>
      <c r="C32" s="6" t="s">
        <v>110</v>
      </c>
      <c r="D32" s="6" t="s">
        <v>111</v>
      </c>
      <c r="E32" s="6" t="s">
        <v>112</v>
      </c>
      <c r="F32" s="10">
        <v>0</v>
      </c>
      <c r="G32" s="10">
        <v>0</v>
      </c>
      <c r="H32" s="10">
        <v>0</v>
      </c>
    </row>
    <row r="33" spans="1:8" ht="24.95" customHeight="1" x14ac:dyDescent="0.15">
      <c r="A33" s="7" t="s">
        <v>119</v>
      </c>
      <c r="B33" s="6" t="s">
        <v>120</v>
      </c>
      <c r="C33" s="6" t="s">
        <v>110</v>
      </c>
      <c r="D33" s="6" t="s">
        <v>111</v>
      </c>
      <c r="E33" s="6" t="s">
        <v>112</v>
      </c>
      <c r="F33" s="10">
        <v>14842602.869999999</v>
      </c>
      <c r="G33" s="10">
        <v>12566572.810000001</v>
      </c>
      <c r="H33" s="10">
        <v>12566572.810000001</v>
      </c>
    </row>
    <row r="34" spans="1:8" ht="24.95" customHeight="1" x14ac:dyDescent="0.15">
      <c r="A34" s="7" t="s">
        <v>121</v>
      </c>
      <c r="B34" s="6" t="s">
        <v>122</v>
      </c>
      <c r="C34" s="6" t="s">
        <v>110</v>
      </c>
      <c r="D34" s="6" t="s">
        <v>111</v>
      </c>
      <c r="E34" s="6" t="s">
        <v>112</v>
      </c>
      <c r="F34" s="10">
        <v>9836233.9700000007</v>
      </c>
      <c r="G34" s="10">
        <v>8360203.9100000001</v>
      </c>
      <c r="H34" s="10">
        <v>8360203.9100000001</v>
      </c>
    </row>
    <row r="35" spans="1:8" ht="24.95" customHeight="1" x14ac:dyDescent="0.15">
      <c r="A35" s="7" t="s">
        <v>123</v>
      </c>
      <c r="B35" s="6" t="s">
        <v>124</v>
      </c>
      <c r="C35" s="6" t="s">
        <v>110</v>
      </c>
      <c r="D35" s="6" t="s">
        <v>111</v>
      </c>
      <c r="E35" s="6" t="s">
        <v>112</v>
      </c>
      <c r="F35" s="10">
        <v>0</v>
      </c>
      <c r="G35" s="10">
        <v>0</v>
      </c>
      <c r="H35" s="10">
        <v>0</v>
      </c>
    </row>
    <row r="36" spans="1:8" ht="24.95" customHeight="1" x14ac:dyDescent="0.15">
      <c r="A36" s="7" t="s">
        <v>125</v>
      </c>
      <c r="B36" s="6" t="s">
        <v>126</v>
      </c>
      <c r="C36" s="6" t="s">
        <v>110</v>
      </c>
      <c r="D36" s="6" t="s">
        <v>111</v>
      </c>
      <c r="E36" s="6" t="s">
        <v>112</v>
      </c>
      <c r="F36" s="10">
        <v>0</v>
      </c>
      <c r="G36" s="10">
        <v>0</v>
      </c>
      <c r="H36" s="10">
        <v>0</v>
      </c>
    </row>
    <row r="37" spans="1:8" ht="24.95" customHeight="1" x14ac:dyDescent="0.15">
      <c r="A37" s="7" t="s">
        <v>127</v>
      </c>
      <c r="B37" s="6" t="s">
        <v>128</v>
      </c>
      <c r="C37" s="6" t="s">
        <v>110</v>
      </c>
      <c r="D37" s="6" t="s">
        <v>111</v>
      </c>
      <c r="E37" s="6" t="s">
        <v>112</v>
      </c>
      <c r="F37" s="10">
        <v>0</v>
      </c>
      <c r="G37" s="10">
        <v>0</v>
      </c>
      <c r="H37" s="10">
        <v>0</v>
      </c>
    </row>
    <row r="38" spans="1:8" ht="24.95" customHeight="1" x14ac:dyDescent="0.15">
      <c r="A38" s="7" t="s">
        <v>129</v>
      </c>
      <c r="B38" s="6" t="s">
        <v>130</v>
      </c>
      <c r="C38" s="6" t="s">
        <v>110</v>
      </c>
      <c r="D38" s="6" t="s">
        <v>111</v>
      </c>
      <c r="E38" s="6" t="s">
        <v>112</v>
      </c>
      <c r="F38" s="10">
        <v>3469268.9</v>
      </c>
      <c r="G38" s="10">
        <v>2669268.9</v>
      </c>
      <c r="H38" s="10">
        <v>2669268.9</v>
      </c>
    </row>
    <row r="39" spans="1:8" ht="24.95" customHeight="1" x14ac:dyDescent="0.15">
      <c r="A39" s="7" t="s">
        <v>131</v>
      </c>
      <c r="B39" s="6" t="s">
        <v>132</v>
      </c>
      <c r="C39" s="6" t="s">
        <v>110</v>
      </c>
      <c r="D39" s="6" t="s">
        <v>111</v>
      </c>
      <c r="E39" s="6" t="s">
        <v>112</v>
      </c>
      <c r="F39" s="10">
        <v>1537100</v>
      </c>
      <c r="G39" s="10">
        <v>1537100</v>
      </c>
      <c r="H39" s="10">
        <v>1537100</v>
      </c>
    </row>
    <row r="40" spans="1:8" ht="24.95" customHeight="1" x14ac:dyDescent="0.15">
      <c r="A40" s="7" t="s">
        <v>133</v>
      </c>
      <c r="B40" s="6" t="s">
        <v>134</v>
      </c>
      <c r="C40" s="6" t="s">
        <v>110</v>
      </c>
      <c r="D40" s="6" t="s">
        <v>111</v>
      </c>
      <c r="E40" s="6" t="s">
        <v>112</v>
      </c>
      <c r="F40" s="10">
        <v>0</v>
      </c>
      <c r="G40" s="10">
        <v>0</v>
      </c>
      <c r="H40" s="10">
        <v>0</v>
      </c>
    </row>
    <row r="41" spans="1:8" ht="24.95" customHeight="1" x14ac:dyDescent="0.15">
      <c r="A41" s="7" t="s">
        <v>135</v>
      </c>
      <c r="B41" s="6" t="s">
        <v>136</v>
      </c>
      <c r="C41" s="6" t="s">
        <v>110</v>
      </c>
      <c r="D41" s="6" t="s">
        <v>137</v>
      </c>
      <c r="E41" s="6" t="s">
        <v>112</v>
      </c>
      <c r="F41" s="10">
        <v>300000</v>
      </c>
      <c r="G41" s="10">
        <v>300000</v>
      </c>
      <c r="H41" s="10">
        <v>300000</v>
      </c>
    </row>
    <row r="42" spans="1:8" ht="50.1" customHeight="1" x14ac:dyDescent="0.15">
      <c r="A42" s="7" t="s">
        <v>138</v>
      </c>
      <c r="B42" s="6" t="s">
        <v>139</v>
      </c>
      <c r="C42" s="6" t="s">
        <v>140</v>
      </c>
      <c r="D42" s="6" t="s">
        <v>54</v>
      </c>
      <c r="E42" s="6"/>
      <c r="F42" s="10">
        <v>493400</v>
      </c>
      <c r="G42" s="10">
        <v>493400</v>
      </c>
      <c r="H42" s="10">
        <v>493400</v>
      </c>
    </row>
    <row r="43" spans="1:8" ht="63" customHeight="1" x14ac:dyDescent="0.15">
      <c r="A43" s="7" t="s">
        <v>141</v>
      </c>
      <c r="B43" s="6" t="s">
        <v>142</v>
      </c>
      <c r="C43" s="6" t="s">
        <v>140</v>
      </c>
      <c r="D43" s="6" t="s">
        <v>143</v>
      </c>
      <c r="E43" s="6" t="s">
        <v>144</v>
      </c>
      <c r="F43" s="10">
        <v>42400</v>
      </c>
      <c r="G43" s="10">
        <v>42400</v>
      </c>
      <c r="H43" s="10">
        <v>42400</v>
      </c>
    </row>
    <row r="44" spans="1:8" ht="24.95" customHeight="1" x14ac:dyDescent="0.15">
      <c r="A44" s="7" t="s">
        <v>145</v>
      </c>
      <c r="B44" s="6" t="s">
        <v>146</v>
      </c>
      <c r="C44" s="6" t="s">
        <v>140</v>
      </c>
      <c r="D44" s="6" t="s">
        <v>147</v>
      </c>
      <c r="E44" s="6" t="s">
        <v>148</v>
      </c>
      <c r="F44" s="10">
        <v>0</v>
      </c>
      <c r="G44" s="10">
        <v>0</v>
      </c>
      <c r="H44" s="10">
        <v>0</v>
      </c>
    </row>
    <row r="45" spans="1:8" ht="75" customHeight="1" x14ac:dyDescent="0.15">
      <c r="A45" s="7" t="s">
        <v>149</v>
      </c>
      <c r="B45" s="6" t="s">
        <v>150</v>
      </c>
      <c r="C45" s="6" t="s">
        <v>140</v>
      </c>
      <c r="D45" s="6" t="s">
        <v>151</v>
      </c>
      <c r="E45" s="6" t="s">
        <v>152</v>
      </c>
      <c r="F45" s="10">
        <v>451000</v>
      </c>
      <c r="G45" s="10">
        <v>451000</v>
      </c>
      <c r="H45" s="10">
        <v>451000</v>
      </c>
    </row>
    <row r="46" spans="1:8" ht="50.1" customHeight="1" x14ac:dyDescent="0.15">
      <c r="A46" s="7" t="s">
        <v>153</v>
      </c>
      <c r="B46" s="6" t="s">
        <v>154</v>
      </c>
      <c r="C46" s="6" t="s">
        <v>140</v>
      </c>
      <c r="D46" s="6" t="s">
        <v>137</v>
      </c>
      <c r="E46" s="6" t="s">
        <v>155</v>
      </c>
      <c r="F46" s="10">
        <v>0</v>
      </c>
      <c r="G46" s="10">
        <v>0</v>
      </c>
      <c r="H46" s="10">
        <v>0</v>
      </c>
    </row>
    <row r="47" spans="1:8" ht="24.95" customHeight="1" x14ac:dyDescent="0.15">
      <c r="A47" s="7" t="s">
        <v>156</v>
      </c>
      <c r="B47" s="6" t="s">
        <v>157</v>
      </c>
      <c r="C47" s="6" t="s">
        <v>140</v>
      </c>
      <c r="D47" s="6" t="s">
        <v>158</v>
      </c>
      <c r="E47" s="6" t="s">
        <v>155</v>
      </c>
      <c r="F47" s="10">
        <v>0</v>
      </c>
      <c r="G47" s="10">
        <v>0</v>
      </c>
      <c r="H47" s="10">
        <v>0</v>
      </c>
    </row>
    <row r="48" spans="1:8" ht="50.1" customHeight="1" x14ac:dyDescent="0.15">
      <c r="A48" s="7" t="s">
        <v>159</v>
      </c>
      <c r="B48" s="6" t="s">
        <v>160</v>
      </c>
      <c r="C48" s="6" t="s">
        <v>161</v>
      </c>
      <c r="D48" s="6" t="s">
        <v>54</v>
      </c>
      <c r="E48" s="6"/>
      <c r="F48" s="10">
        <v>0</v>
      </c>
      <c r="G48" s="10">
        <v>0</v>
      </c>
      <c r="H48" s="10">
        <v>0</v>
      </c>
    </row>
    <row r="49" spans="1:8" ht="63" customHeight="1" x14ac:dyDescent="0.15">
      <c r="A49" s="7" t="s">
        <v>141</v>
      </c>
      <c r="B49" s="6" t="s">
        <v>162</v>
      </c>
      <c r="C49" s="6" t="s">
        <v>161</v>
      </c>
      <c r="D49" s="6" t="s">
        <v>143</v>
      </c>
      <c r="E49" s="6" t="s">
        <v>144</v>
      </c>
      <c r="F49" s="10">
        <v>0</v>
      </c>
      <c r="G49" s="10">
        <v>0</v>
      </c>
      <c r="H49" s="10">
        <v>0</v>
      </c>
    </row>
    <row r="50" spans="1:8" ht="24.95" customHeight="1" x14ac:dyDescent="0.15">
      <c r="A50" s="7" t="s">
        <v>145</v>
      </c>
      <c r="B50" s="6" t="s">
        <v>163</v>
      </c>
      <c r="C50" s="6" t="s">
        <v>161</v>
      </c>
      <c r="D50" s="6" t="s">
        <v>147</v>
      </c>
      <c r="E50" s="6" t="s">
        <v>148</v>
      </c>
      <c r="F50" s="10">
        <v>0</v>
      </c>
      <c r="G50" s="10">
        <v>0</v>
      </c>
      <c r="H50" s="10">
        <v>0</v>
      </c>
    </row>
    <row r="51" spans="1:8" ht="75" customHeight="1" x14ac:dyDescent="0.15">
      <c r="A51" s="7" t="s">
        <v>149</v>
      </c>
      <c r="B51" s="6" t="s">
        <v>164</v>
      </c>
      <c r="C51" s="6" t="s">
        <v>161</v>
      </c>
      <c r="D51" s="6" t="s">
        <v>151</v>
      </c>
      <c r="E51" s="6" t="s">
        <v>152</v>
      </c>
      <c r="F51" s="10">
        <v>0</v>
      </c>
      <c r="G51" s="10">
        <v>0</v>
      </c>
      <c r="H51" s="10">
        <v>0</v>
      </c>
    </row>
    <row r="52" spans="1:8" ht="50.1" customHeight="1" x14ac:dyDescent="0.15">
      <c r="A52" s="7" t="s">
        <v>153</v>
      </c>
      <c r="B52" s="6" t="s">
        <v>165</v>
      </c>
      <c r="C52" s="6" t="s">
        <v>161</v>
      </c>
      <c r="D52" s="6" t="s">
        <v>137</v>
      </c>
      <c r="E52" s="6" t="s">
        <v>155</v>
      </c>
      <c r="F52" s="10">
        <v>0</v>
      </c>
      <c r="G52" s="10">
        <v>0</v>
      </c>
      <c r="H52" s="10">
        <v>0</v>
      </c>
    </row>
    <row r="53" spans="1:8" ht="75" customHeight="1" x14ac:dyDescent="0.15">
      <c r="A53" s="7" t="s">
        <v>166</v>
      </c>
      <c r="B53" s="6" t="s">
        <v>167</v>
      </c>
      <c r="C53" s="6" t="s">
        <v>168</v>
      </c>
      <c r="D53" s="6"/>
      <c r="E53" s="6"/>
      <c r="F53" s="10">
        <v>17908115.920000002</v>
      </c>
      <c r="G53" s="10">
        <v>14394213.890000001</v>
      </c>
      <c r="H53" s="10">
        <v>14394213.890000001</v>
      </c>
    </row>
    <row r="54" spans="1:8" ht="38.1" customHeight="1" x14ac:dyDescent="0.15">
      <c r="A54" s="7" t="s">
        <v>169</v>
      </c>
      <c r="B54" s="6" t="s">
        <v>170</v>
      </c>
      <c r="C54" s="6" t="s">
        <v>168</v>
      </c>
      <c r="D54" s="6" t="s">
        <v>171</v>
      </c>
      <c r="E54" s="6" t="s">
        <v>172</v>
      </c>
      <c r="F54" s="10">
        <v>17908115.920000002</v>
      </c>
      <c r="G54" s="10">
        <v>14394213.890000001</v>
      </c>
      <c r="H54" s="10">
        <v>14394213.890000001</v>
      </c>
    </row>
    <row r="55" spans="1:8" ht="24.95" customHeight="1" x14ac:dyDescent="0.15">
      <c r="A55" s="7" t="s">
        <v>173</v>
      </c>
      <c r="B55" s="6" t="s">
        <v>174</v>
      </c>
      <c r="C55" s="6" t="s">
        <v>168</v>
      </c>
      <c r="D55" s="6"/>
      <c r="E55" s="6"/>
      <c r="F55" s="10">
        <v>0</v>
      </c>
      <c r="G55" s="10">
        <v>0</v>
      </c>
      <c r="H55" s="10">
        <v>0</v>
      </c>
    </row>
    <row r="56" spans="1:8" ht="24.95" customHeight="1" x14ac:dyDescent="0.15">
      <c r="A56" s="7" t="s">
        <v>175</v>
      </c>
      <c r="B56" s="6" t="s">
        <v>176</v>
      </c>
      <c r="C56" s="6" t="s">
        <v>177</v>
      </c>
      <c r="D56" s="6" t="s">
        <v>54</v>
      </c>
      <c r="E56" s="6"/>
      <c r="F56" s="10">
        <v>0</v>
      </c>
      <c r="G56" s="10">
        <v>0</v>
      </c>
      <c r="H56" s="10">
        <v>0</v>
      </c>
    </row>
    <row r="57" spans="1:8" ht="63" customHeight="1" x14ac:dyDescent="0.15">
      <c r="A57" s="7" t="s">
        <v>178</v>
      </c>
      <c r="B57" s="6" t="s">
        <v>179</v>
      </c>
      <c r="C57" s="6" t="s">
        <v>180</v>
      </c>
      <c r="D57" s="6" t="s">
        <v>181</v>
      </c>
      <c r="E57" s="6" t="s">
        <v>155</v>
      </c>
      <c r="F57" s="10">
        <v>0</v>
      </c>
      <c r="G57" s="10">
        <v>0</v>
      </c>
      <c r="H57" s="10">
        <v>0</v>
      </c>
    </row>
    <row r="58" spans="1:8" ht="63" customHeight="1" x14ac:dyDescent="0.15">
      <c r="A58" s="7" t="s">
        <v>182</v>
      </c>
      <c r="B58" s="6" t="s">
        <v>183</v>
      </c>
      <c r="C58" s="6" t="s">
        <v>184</v>
      </c>
      <c r="D58" s="6" t="s">
        <v>181</v>
      </c>
      <c r="E58" s="6" t="s">
        <v>155</v>
      </c>
      <c r="F58" s="10">
        <v>0</v>
      </c>
      <c r="G58" s="10">
        <v>0</v>
      </c>
      <c r="H58" s="10">
        <v>0</v>
      </c>
    </row>
    <row r="59" spans="1:8" ht="50.1" customHeight="1" x14ac:dyDescent="0.15">
      <c r="A59" s="7" t="s">
        <v>185</v>
      </c>
      <c r="B59" s="6" t="s">
        <v>186</v>
      </c>
      <c r="C59" s="6" t="s">
        <v>187</v>
      </c>
      <c r="D59" s="6" t="s">
        <v>188</v>
      </c>
      <c r="E59" s="6" t="s">
        <v>189</v>
      </c>
      <c r="F59" s="10">
        <v>0</v>
      </c>
      <c r="G59" s="10">
        <v>0</v>
      </c>
      <c r="H59" s="10">
        <v>0</v>
      </c>
    </row>
    <row r="60" spans="1:8" ht="99.95" customHeight="1" x14ac:dyDescent="0.15">
      <c r="A60" s="7" t="s">
        <v>190</v>
      </c>
      <c r="B60" s="6" t="s">
        <v>191</v>
      </c>
      <c r="C60" s="6" t="s">
        <v>192</v>
      </c>
      <c r="D60" s="6" t="s">
        <v>193</v>
      </c>
      <c r="E60" s="6" t="s">
        <v>194</v>
      </c>
      <c r="F60" s="10">
        <v>0</v>
      </c>
      <c r="G60" s="10">
        <v>0</v>
      </c>
      <c r="H60" s="10">
        <v>0</v>
      </c>
    </row>
    <row r="61" spans="1:8" ht="24.95" customHeight="1" x14ac:dyDescent="0.15">
      <c r="A61" s="7" t="s">
        <v>195</v>
      </c>
      <c r="B61" s="6" t="s">
        <v>196</v>
      </c>
      <c r="C61" s="6" t="s">
        <v>197</v>
      </c>
      <c r="D61" s="6" t="s">
        <v>198</v>
      </c>
      <c r="E61" s="6" t="s">
        <v>155</v>
      </c>
      <c r="F61" s="10">
        <v>0</v>
      </c>
      <c r="G61" s="10">
        <v>0</v>
      </c>
      <c r="H61" s="10">
        <v>0</v>
      </c>
    </row>
    <row r="62" spans="1:8" ht="24.95" customHeight="1" x14ac:dyDescent="0.15">
      <c r="A62" s="7" t="s">
        <v>199</v>
      </c>
      <c r="B62" s="6" t="s">
        <v>200</v>
      </c>
      <c r="C62" s="6" t="s">
        <v>201</v>
      </c>
      <c r="D62" s="6" t="s">
        <v>54</v>
      </c>
      <c r="E62" s="6"/>
      <c r="F62" s="10">
        <v>975000</v>
      </c>
      <c r="G62" s="10">
        <v>975000</v>
      </c>
      <c r="H62" s="10">
        <v>975000</v>
      </c>
    </row>
    <row r="63" spans="1:8" ht="38.1" customHeight="1" x14ac:dyDescent="0.15">
      <c r="A63" s="7" t="s">
        <v>202</v>
      </c>
      <c r="B63" s="6" t="s">
        <v>203</v>
      </c>
      <c r="C63" s="6" t="s">
        <v>204</v>
      </c>
      <c r="D63" s="6" t="s">
        <v>205</v>
      </c>
      <c r="E63" s="6" t="s">
        <v>206</v>
      </c>
      <c r="F63" s="10">
        <v>945000</v>
      </c>
      <c r="G63" s="10">
        <v>945000</v>
      </c>
      <c r="H63" s="10">
        <v>945000</v>
      </c>
    </row>
    <row r="64" spans="1:8" ht="75" customHeight="1" x14ac:dyDescent="0.15">
      <c r="A64" s="7" t="s">
        <v>207</v>
      </c>
      <c r="B64" s="6" t="s">
        <v>208</v>
      </c>
      <c r="C64" s="6" t="s">
        <v>209</v>
      </c>
      <c r="D64" s="6" t="s">
        <v>205</v>
      </c>
      <c r="E64" s="6" t="s">
        <v>206</v>
      </c>
      <c r="F64" s="10">
        <v>5000</v>
      </c>
      <c r="G64" s="10">
        <v>5000</v>
      </c>
      <c r="H64" s="10">
        <v>5000</v>
      </c>
    </row>
    <row r="65" spans="1:8" ht="50.1" customHeight="1" x14ac:dyDescent="0.15">
      <c r="A65" s="7" t="s">
        <v>210</v>
      </c>
      <c r="B65" s="6" t="s">
        <v>211</v>
      </c>
      <c r="C65" s="6" t="s">
        <v>212</v>
      </c>
      <c r="D65" s="6" t="s">
        <v>54</v>
      </c>
      <c r="E65" s="6"/>
      <c r="F65" s="10">
        <v>25000</v>
      </c>
      <c r="G65" s="10">
        <v>25000</v>
      </c>
      <c r="H65" s="10">
        <v>25000</v>
      </c>
    </row>
    <row r="66" spans="1:8" ht="24.95" customHeight="1" x14ac:dyDescent="0.15">
      <c r="A66" s="7" t="s">
        <v>213</v>
      </c>
      <c r="B66" s="6" t="s">
        <v>214</v>
      </c>
      <c r="C66" s="6" t="s">
        <v>212</v>
      </c>
      <c r="D66" s="6" t="s">
        <v>215</v>
      </c>
      <c r="E66" s="6" t="s">
        <v>206</v>
      </c>
      <c r="F66" s="10">
        <v>25000</v>
      </c>
      <c r="G66" s="10">
        <v>25000</v>
      </c>
      <c r="H66" s="10">
        <v>25000</v>
      </c>
    </row>
    <row r="67" spans="1:8" ht="24.95" customHeight="1" x14ac:dyDescent="0.15">
      <c r="A67" s="7" t="s">
        <v>216</v>
      </c>
      <c r="B67" s="6" t="s">
        <v>217</v>
      </c>
      <c r="C67" s="6" t="s">
        <v>212</v>
      </c>
      <c r="D67" s="6" t="s">
        <v>218</v>
      </c>
      <c r="E67" s="6" t="s">
        <v>194</v>
      </c>
      <c r="F67" s="10">
        <v>0</v>
      </c>
      <c r="G67" s="10">
        <v>0</v>
      </c>
      <c r="H67" s="10">
        <v>0</v>
      </c>
    </row>
    <row r="68" spans="1:8" ht="24.95" customHeight="1" x14ac:dyDescent="0.15">
      <c r="A68" s="7" t="s">
        <v>219</v>
      </c>
      <c r="B68" s="6" t="s">
        <v>220</v>
      </c>
      <c r="C68" s="6" t="s">
        <v>54</v>
      </c>
      <c r="D68" s="6"/>
      <c r="E68" s="6"/>
      <c r="F68" s="10">
        <v>0</v>
      </c>
      <c r="G68" s="10">
        <v>0</v>
      </c>
      <c r="H68" s="10">
        <v>0</v>
      </c>
    </row>
    <row r="69" spans="1:8" ht="38.1" customHeight="1" x14ac:dyDescent="0.15">
      <c r="A69" s="7" t="s">
        <v>221</v>
      </c>
      <c r="B69" s="6" t="s">
        <v>222</v>
      </c>
      <c r="C69" s="6" t="s">
        <v>223</v>
      </c>
      <c r="D69" s="6" t="s">
        <v>224</v>
      </c>
      <c r="E69" s="6" t="s">
        <v>225</v>
      </c>
      <c r="F69" s="10">
        <v>0</v>
      </c>
      <c r="G69" s="10">
        <v>0</v>
      </c>
      <c r="H69" s="10">
        <v>0</v>
      </c>
    </row>
    <row r="70" spans="1:8" ht="24.95" customHeight="1" x14ac:dyDescent="0.15">
      <c r="A70" s="7" t="s">
        <v>226</v>
      </c>
      <c r="B70" s="6" t="s">
        <v>227</v>
      </c>
      <c r="C70" s="6" t="s">
        <v>228</v>
      </c>
      <c r="D70" s="6" t="s">
        <v>224</v>
      </c>
      <c r="E70" s="6" t="s">
        <v>225</v>
      </c>
      <c r="F70" s="10">
        <v>0</v>
      </c>
      <c r="G70" s="10">
        <v>0</v>
      </c>
      <c r="H70" s="10">
        <v>0</v>
      </c>
    </row>
    <row r="71" spans="1:8" ht="50.1" customHeight="1" x14ac:dyDescent="0.15">
      <c r="A71" s="7" t="s">
        <v>229</v>
      </c>
      <c r="B71" s="6" t="s">
        <v>230</v>
      </c>
      <c r="C71" s="6" t="s">
        <v>231</v>
      </c>
      <c r="D71" s="6" t="s">
        <v>232</v>
      </c>
      <c r="E71" s="6" t="s">
        <v>233</v>
      </c>
      <c r="F71" s="10">
        <v>0</v>
      </c>
      <c r="G71" s="10">
        <v>0</v>
      </c>
      <c r="H71" s="10">
        <v>0</v>
      </c>
    </row>
    <row r="72" spans="1:8" ht="50.1" customHeight="1" x14ac:dyDescent="0.15">
      <c r="A72" s="7" t="s">
        <v>234</v>
      </c>
      <c r="B72" s="6" t="s">
        <v>235</v>
      </c>
      <c r="C72" s="6" t="s">
        <v>236</v>
      </c>
      <c r="D72" s="6" t="s">
        <v>232</v>
      </c>
      <c r="E72" s="6" t="s">
        <v>233</v>
      </c>
      <c r="F72" s="10">
        <v>0</v>
      </c>
      <c r="G72" s="10">
        <v>0</v>
      </c>
      <c r="H72" s="10">
        <v>0</v>
      </c>
    </row>
    <row r="73" spans="1:8" ht="24.95" customHeight="1" x14ac:dyDescent="0.15">
      <c r="A73" s="7" t="s">
        <v>237</v>
      </c>
      <c r="B73" s="6" t="s">
        <v>238</v>
      </c>
      <c r="C73" s="6" t="s">
        <v>239</v>
      </c>
      <c r="D73" s="6" t="s">
        <v>240</v>
      </c>
      <c r="E73" s="6" t="s">
        <v>241</v>
      </c>
      <c r="F73" s="10">
        <v>0</v>
      </c>
      <c r="G73" s="10">
        <v>0</v>
      </c>
      <c r="H73" s="10">
        <v>0</v>
      </c>
    </row>
    <row r="74" spans="1:8" ht="63" customHeight="1" x14ac:dyDescent="0.15">
      <c r="A74" s="7" t="s">
        <v>242</v>
      </c>
      <c r="B74" s="6" t="s">
        <v>243</v>
      </c>
      <c r="C74" s="6" t="s">
        <v>239</v>
      </c>
      <c r="D74" s="6" t="s">
        <v>240</v>
      </c>
      <c r="E74" s="6" t="s">
        <v>241</v>
      </c>
      <c r="F74" s="10">
        <v>0</v>
      </c>
      <c r="G74" s="10">
        <v>0</v>
      </c>
      <c r="H74" s="10">
        <v>0</v>
      </c>
    </row>
    <row r="75" spans="1:8" ht="50.1" customHeight="1" x14ac:dyDescent="0.15">
      <c r="A75" s="7" t="s">
        <v>244</v>
      </c>
      <c r="B75" s="6" t="s">
        <v>245</v>
      </c>
      <c r="C75" s="6" t="s">
        <v>239</v>
      </c>
      <c r="D75" s="6" t="s">
        <v>246</v>
      </c>
      <c r="E75" s="6" t="s">
        <v>194</v>
      </c>
      <c r="F75" s="10">
        <v>0</v>
      </c>
      <c r="G75" s="10">
        <v>0</v>
      </c>
      <c r="H75" s="10">
        <v>0</v>
      </c>
    </row>
    <row r="76" spans="1:8" ht="75" customHeight="1" x14ac:dyDescent="0.15">
      <c r="A76" s="7" t="s">
        <v>247</v>
      </c>
      <c r="B76" s="6" t="s">
        <v>248</v>
      </c>
      <c r="C76" s="6" t="s">
        <v>249</v>
      </c>
      <c r="D76" s="6" t="s">
        <v>54</v>
      </c>
      <c r="E76" s="6"/>
      <c r="F76" s="10">
        <v>0</v>
      </c>
      <c r="G76" s="10">
        <v>0</v>
      </c>
      <c r="H76" s="10">
        <v>0</v>
      </c>
    </row>
    <row r="77" spans="1:8" ht="63" customHeight="1" x14ac:dyDescent="0.15">
      <c r="A77" s="7" t="s">
        <v>242</v>
      </c>
      <c r="B77" s="6" t="s">
        <v>250</v>
      </c>
      <c r="C77" s="6" t="s">
        <v>249</v>
      </c>
      <c r="D77" s="6" t="s">
        <v>240</v>
      </c>
      <c r="E77" s="6" t="s">
        <v>241</v>
      </c>
      <c r="F77" s="10">
        <v>0</v>
      </c>
      <c r="G77" s="10">
        <v>0</v>
      </c>
      <c r="H77" s="10">
        <v>0</v>
      </c>
    </row>
    <row r="78" spans="1:8" ht="50.1" customHeight="1" x14ac:dyDescent="0.15">
      <c r="A78" s="7" t="s">
        <v>244</v>
      </c>
      <c r="B78" s="6" t="s">
        <v>251</v>
      </c>
      <c r="C78" s="6" t="s">
        <v>249</v>
      </c>
      <c r="D78" s="6" t="s">
        <v>246</v>
      </c>
      <c r="E78" s="6" t="s">
        <v>194</v>
      </c>
      <c r="F78" s="10">
        <v>0</v>
      </c>
      <c r="G78" s="10">
        <v>0</v>
      </c>
      <c r="H78" s="10">
        <v>0</v>
      </c>
    </row>
    <row r="79" spans="1:8" ht="50.1" customHeight="1" x14ac:dyDescent="0.15">
      <c r="A79" s="7" t="s">
        <v>252</v>
      </c>
      <c r="B79" s="6" t="s">
        <v>253</v>
      </c>
      <c r="C79" s="6" t="s">
        <v>98</v>
      </c>
      <c r="D79" s="6" t="s">
        <v>98</v>
      </c>
      <c r="E79" s="6"/>
      <c r="F79" s="10">
        <v>0</v>
      </c>
      <c r="G79" s="10">
        <v>0</v>
      </c>
      <c r="H79" s="10">
        <v>0</v>
      </c>
    </row>
    <row r="80" spans="1:8" ht="75" customHeight="1" x14ac:dyDescent="0.15">
      <c r="A80" s="7" t="s">
        <v>254</v>
      </c>
      <c r="B80" s="6" t="s">
        <v>255</v>
      </c>
      <c r="C80" s="6" t="s">
        <v>256</v>
      </c>
      <c r="D80" s="6" t="s">
        <v>257</v>
      </c>
      <c r="E80" s="6" t="s">
        <v>206</v>
      </c>
      <c r="F80" s="10">
        <v>0</v>
      </c>
      <c r="G80" s="10">
        <v>0</v>
      </c>
      <c r="H80" s="10">
        <v>0</v>
      </c>
    </row>
    <row r="81" spans="1:8" ht="24.95" customHeight="1" x14ac:dyDescent="0.15">
      <c r="A81" s="7" t="s">
        <v>258</v>
      </c>
      <c r="B81" s="6" t="s">
        <v>259</v>
      </c>
      <c r="C81" s="6" t="s">
        <v>98</v>
      </c>
      <c r="D81" s="6"/>
      <c r="E81" s="6"/>
      <c r="F81" s="10">
        <v>21683896.5</v>
      </c>
      <c r="G81" s="10">
        <v>13659423.800000001</v>
      </c>
      <c r="H81" s="10">
        <v>13659423.800000001</v>
      </c>
    </row>
    <row r="82" spans="1:8" ht="50.1" customHeight="1" x14ac:dyDescent="0.15">
      <c r="A82" s="7" t="s">
        <v>260</v>
      </c>
      <c r="B82" s="6" t="s">
        <v>261</v>
      </c>
      <c r="C82" s="6" t="s">
        <v>224</v>
      </c>
      <c r="D82" s="6" t="s">
        <v>151</v>
      </c>
      <c r="E82" s="6" t="s">
        <v>152</v>
      </c>
      <c r="F82" s="10">
        <v>0</v>
      </c>
      <c r="G82" s="10">
        <v>0</v>
      </c>
      <c r="H82" s="10">
        <v>0</v>
      </c>
    </row>
    <row r="83" spans="1:8" ht="50.1" customHeight="1" x14ac:dyDescent="0.15">
      <c r="A83" s="7" t="s">
        <v>262</v>
      </c>
      <c r="B83" s="6" t="s">
        <v>263</v>
      </c>
      <c r="C83" s="6" t="s">
        <v>264</v>
      </c>
      <c r="D83" s="6"/>
      <c r="E83" s="6"/>
      <c r="F83" s="10">
        <v>0</v>
      </c>
      <c r="G83" s="10">
        <v>0</v>
      </c>
      <c r="H83" s="10">
        <v>0</v>
      </c>
    </row>
    <row r="84" spans="1:8" ht="50.1" customHeight="1" x14ac:dyDescent="0.15">
      <c r="A84" s="7" t="s">
        <v>262</v>
      </c>
      <c r="B84" s="6" t="s">
        <v>265</v>
      </c>
      <c r="C84" s="6" t="s">
        <v>264</v>
      </c>
      <c r="D84" s="6" t="s">
        <v>266</v>
      </c>
      <c r="E84" s="6" t="s">
        <v>267</v>
      </c>
      <c r="F84" s="10">
        <v>0</v>
      </c>
      <c r="G84" s="10">
        <v>0</v>
      </c>
      <c r="H84" s="10">
        <v>0</v>
      </c>
    </row>
    <row r="85" spans="1:8" ht="24.95" customHeight="1" x14ac:dyDescent="0.15">
      <c r="A85" s="7" t="s">
        <v>268</v>
      </c>
      <c r="B85" s="6" t="s">
        <v>269</v>
      </c>
      <c r="C85" s="6" t="s">
        <v>264</v>
      </c>
      <c r="D85" s="6" t="s">
        <v>270</v>
      </c>
      <c r="E85" s="6" t="s">
        <v>271</v>
      </c>
      <c r="F85" s="10">
        <v>0</v>
      </c>
      <c r="G85" s="10">
        <v>0</v>
      </c>
      <c r="H85" s="10">
        <v>0</v>
      </c>
    </row>
    <row r="86" spans="1:8" ht="24.95" customHeight="1" x14ac:dyDescent="0.15">
      <c r="A86" s="7" t="s">
        <v>272</v>
      </c>
      <c r="B86" s="6" t="s">
        <v>273</v>
      </c>
      <c r="C86" s="6" t="s">
        <v>264</v>
      </c>
      <c r="D86" s="6" t="s">
        <v>274</v>
      </c>
      <c r="E86" s="6" t="s">
        <v>275</v>
      </c>
      <c r="F86" s="10">
        <v>0</v>
      </c>
      <c r="G86" s="10">
        <v>0</v>
      </c>
      <c r="H86" s="10">
        <v>0</v>
      </c>
    </row>
    <row r="87" spans="1:8" ht="24.95" customHeight="1" x14ac:dyDescent="0.15">
      <c r="A87" s="7" t="s">
        <v>276</v>
      </c>
      <c r="B87" s="6" t="s">
        <v>277</v>
      </c>
      <c r="C87" s="6" t="s">
        <v>278</v>
      </c>
      <c r="D87" s="6"/>
      <c r="E87" s="6"/>
      <c r="F87" s="10">
        <v>19455105.190000001</v>
      </c>
      <c r="G87" s="10">
        <v>11456640.800000001</v>
      </c>
      <c r="H87" s="10">
        <v>11456640.800000001</v>
      </c>
    </row>
    <row r="88" spans="1:8" ht="38.1" customHeight="1" x14ac:dyDescent="0.15">
      <c r="A88" s="7" t="s">
        <v>279</v>
      </c>
      <c r="B88" s="6" t="s">
        <v>280</v>
      </c>
      <c r="C88" s="6" t="s">
        <v>278</v>
      </c>
      <c r="D88" s="6"/>
      <c r="E88" s="6"/>
      <c r="F88" s="10">
        <v>12237571.689999999</v>
      </c>
      <c r="G88" s="10">
        <v>9056640.8000000007</v>
      </c>
      <c r="H88" s="10">
        <v>9056640.8000000007</v>
      </c>
    </row>
    <row r="89" spans="1:8" ht="38.1" customHeight="1" x14ac:dyDescent="0.15">
      <c r="A89" s="7" t="s">
        <v>281</v>
      </c>
      <c r="B89" s="6" t="s">
        <v>282</v>
      </c>
      <c r="C89" s="6" t="s">
        <v>278</v>
      </c>
      <c r="D89" s="6" t="s">
        <v>283</v>
      </c>
      <c r="E89" s="6" t="s">
        <v>284</v>
      </c>
      <c r="F89" s="10">
        <v>108537.56</v>
      </c>
      <c r="G89" s="10">
        <v>106352.95</v>
      </c>
      <c r="H89" s="10">
        <v>106352.95</v>
      </c>
    </row>
    <row r="90" spans="1:8" ht="24.95" customHeight="1" x14ac:dyDescent="0.15">
      <c r="A90" s="7" t="s">
        <v>145</v>
      </c>
      <c r="B90" s="6" t="s">
        <v>285</v>
      </c>
      <c r="C90" s="6" t="s">
        <v>278</v>
      </c>
      <c r="D90" s="6" t="s">
        <v>147</v>
      </c>
      <c r="E90" s="6" t="s">
        <v>148</v>
      </c>
      <c r="F90" s="10">
        <v>300000</v>
      </c>
      <c r="G90" s="10">
        <v>100000</v>
      </c>
      <c r="H90" s="10">
        <v>100000</v>
      </c>
    </row>
    <row r="91" spans="1:8" ht="50.1" customHeight="1" x14ac:dyDescent="0.15">
      <c r="A91" s="7" t="s">
        <v>286</v>
      </c>
      <c r="B91" s="6" t="s">
        <v>287</v>
      </c>
      <c r="C91" s="6" t="s">
        <v>278</v>
      </c>
      <c r="D91" s="6" t="s">
        <v>288</v>
      </c>
      <c r="E91" s="6" t="s">
        <v>289</v>
      </c>
      <c r="F91" s="10">
        <v>236748.03</v>
      </c>
      <c r="G91" s="10">
        <v>224482.5</v>
      </c>
      <c r="H91" s="10">
        <v>224482.5</v>
      </c>
    </row>
    <row r="92" spans="1:8" ht="24.95" customHeight="1" x14ac:dyDescent="0.15">
      <c r="A92" s="7" t="s">
        <v>290</v>
      </c>
      <c r="B92" s="6" t="s">
        <v>291</v>
      </c>
      <c r="C92" s="6" t="s">
        <v>278</v>
      </c>
      <c r="D92" s="6" t="s">
        <v>292</v>
      </c>
      <c r="E92" s="6" t="s">
        <v>293</v>
      </c>
      <c r="F92" s="10">
        <v>0</v>
      </c>
      <c r="G92" s="10">
        <v>0</v>
      </c>
      <c r="H92" s="10">
        <v>0</v>
      </c>
    </row>
    <row r="93" spans="1:8" ht="75" customHeight="1" x14ac:dyDescent="0.15">
      <c r="A93" s="7" t="s">
        <v>294</v>
      </c>
      <c r="B93" s="6" t="s">
        <v>295</v>
      </c>
      <c r="C93" s="6" t="s">
        <v>278</v>
      </c>
      <c r="D93" s="6" t="s">
        <v>296</v>
      </c>
      <c r="E93" s="6" t="s">
        <v>297</v>
      </c>
      <c r="F93" s="10">
        <v>1063592</v>
      </c>
      <c r="G93" s="10">
        <v>1063592</v>
      </c>
      <c r="H93" s="10">
        <v>1063592</v>
      </c>
    </row>
    <row r="94" spans="1:8" ht="75" customHeight="1" x14ac:dyDescent="0.15">
      <c r="A94" s="7" t="s">
        <v>149</v>
      </c>
      <c r="B94" s="6" t="s">
        <v>298</v>
      </c>
      <c r="C94" s="6" t="s">
        <v>278</v>
      </c>
      <c r="D94" s="6" t="s">
        <v>151</v>
      </c>
      <c r="E94" s="6" t="s">
        <v>152</v>
      </c>
      <c r="F94" s="10">
        <v>6651550.3499999996</v>
      </c>
      <c r="G94" s="10">
        <v>5708550.3499999996</v>
      </c>
      <c r="H94" s="10">
        <v>5708550.3499999996</v>
      </c>
    </row>
    <row r="95" spans="1:8" ht="24.95" customHeight="1" x14ac:dyDescent="0.15">
      <c r="A95" s="7" t="s">
        <v>299</v>
      </c>
      <c r="B95" s="6" t="s">
        <v>300</v>
      </c>
      <c r="C95" s="6" t="s">
        <v>278</v>
      </c>
      <c r="D95" s="6" t="s">
        <v>301</v>
      </c>
      <c r="E95" s="6" t="s">
        <v>302</v>
      </c>
      <c r="F95" s="10">
        <v>0</v>
      </c>
      <c r="G95" s="10">
        <v>0</v>
      </c>
      <c r="H95" s="10">
        <v>0</v>
      </c>
    </row>
    <row r="96" spans="1:8" ht="75" customHeight="1" x14ac:dyDescent="0.15">
      <c r="A96" s="7" t="s">
        <v>303</v>
      </c>
      <c r="B96" s="6" t="s">
        <v>304</v>
      </c>
      <c r="C96" s="6" t="s">
        <v>278</v>
      </c>
      <c r="D96" s="6" t="s">
        <v>305</v>
      </c>
      <c r="E96" s="6" t="s">
        <v>267</v>
      </c>
      <c r="F96" s="10">
        <v>3877143.75</v>
      </c>
      <c r="G96" s="10">
        <v>1853663</v>
      </c>
      <c r="H96" s="10">
        <v>1853663</v>
      </c>
    </row>
    <row r="97" spans="1:8" ht="38.1" customHeight="1" x14ac:dyDescent="0.15">
      <c r="A97" s="7" t="s">
        <v>306</v>
      </c>
      <c r="B97" s="6" t="s">
        <v>307</v>
      </c>
      <c r="C97" s="6" t="s">
        <v>278</v>
      </c>
      <c r="D97" s="6"/>
      <c r="E97" s="6"/>
      <c r="F97" s="10">
        <v>7217533.5</v>
      </c>
      <c r="G97" s="10">
        <v>2400000</v>
      </c>
      <c r="H97" s="10">
        <v>2400000</v>
      </c>
    </row>
    <row r="98" spans="1:8" ht="38.1" customHeight="1" x14ac:dyDescent="0.15">
      <c r="A98" s="7" t="s">
        <v>308</v>
      </c>
      <c r="B98" s="6" t="s">
        <v>309</v>
      </c>
      <c r="C98" s="6" t="s">
        <v>278</v>
      </c>
      <c r="D98" s="6" t="s">
        <v>310</v>
      </c>
      <c r="E98" s="6" t="s">
        <v>311</v>
      </c>
      <c r="F98" s="10">
        <v>5667533.5</v>
      </c>
      <c r="G98" s="10">
        <v>850000</v>
      </c>
      <c r="H98" s="10">
        <v>850000</v>
      </c>
    </row>
    <row r="99" spans="1:8" ht="24.95" customHeight="1" x14ac:dyDescent="0.15">
      <c r="A99" s="7" t="s">
        <v>312</v>
      </c>
      <c r="B99" s="6" t="s">
        <v>313</v>
      </c>
      <c r="C99" s="6" t="s">
        <v>278</v>
      </c>
      <c r="D99" s="6" t="s">
        <v>180</v>
      </c>
      <c r="E99" s="6" t="s">
        <v>314</v>
      </c>
      <c r="F99" s="10">
        <v>0</v>
      </c>
      <c r="G99" s="10">
        <v>0</v>
      </c>
      <c r="H99" s="10">
        <v>0</v>
      </c>
    </row>
    <row r="100" spans="1:8" ht="24.95" customHeight="1" x14ac:dyDescent="0.15">
      <c r="A100" s="7" t="s">
        <v>315</v>
      </c>
      <c r="B100" s="6" t="s">
        <v>316</v>
      </c>
      <c r="C100" s="6" t="s">
        <v>278</v>
      </c>
      <c r="D100" s="6" t="s">
        <v>317</v>
      </c>
      <c r="E100" s="6" t="s">
        <v>318</v>
      </c>
      <c r="F100" s="10">
        <v>0</v>
      </c>
      <c r="G100" s="10">
        <v>0</v>
      </c>
      <c r="H100" s="10">
        <v>0</v>
      </c>
    </row>
    <row r="101" spans="1:8" ht="50.1" customHeight="1" x14ac:dyDescent="0.15">
      <c r="A101" s="7" t="s">
        <v>319</v>
      </c>
      <c r="B101" s="6" t="s">
        <v>320</v>
      </c>
      <c r="C101" s="6" t="s">
        <v>278</v>
      </c>
      <c r="D101" s="6" t="s">
        <v>321</v>
      </c>
      <c r="E101" s="6" t="s">
        <v>322</v>
      </c>
      <c r="F101" s="10">
        <v>0</v>
      </c>
      <c r="G101" s="10">
        <v>0</v>
      </c>
      <c r="H101" s="10">
        <v>0</v>
      </c>
    </row>
    <row r="102" spans="1:8" ht="24.95" customHeight="1" x14ac:dyDescent="0.15">
      <c r="A102" s="7" t="s">
        <v>323</v>
      </c>
      <c r="B102" s="6" t="s">
        <v>324</v>
      </c>
      <c r="C102" s="6" t="s">
        <v>278</v>
      </c>
      <c r="D102" s="6" t="s">
        <v>325</v>
      </c>
      <c r="E102" s="6" t="s">
        <v>326</v>
      </c>
      <c r="F102" s="10">
        <v>0</v>
      </c>
      <c r="G102" s="10">
        <v>0</v>
      </c>
      <c r="H102" s="10">
        <v>0</v>
      </c>
    </row>
    <row r="103" spans="1:8" ht="24.95" customHeight="1" x14ac:dyDescent="0.15">
      <c r="A103" s="7" t="s">
        <v>327</v>
      </c>
      <c r="B103" s="6" t="s">
        <v>328</v>
      </c>
      <c r="C103" s="6" t="s">
        <v>278</v>
      </c>
      <c r="D103" s="6" t="s">
        <v>329</v>
      </c>
      <c r="E103" s="6" t="s">
        <v>330</v>
      </c>
      <c r="F103" s="10">
        <v>0</v>
      </c>
      <c r="G103" s="10">
        <v>0</v>
      </c>
      <c r="H103" s="10">
        <v>0</v>
      </c>
    </row>
    <row r="104" spans="1:8" ht="24.95" customHeight="1" x14ac:dyDescent="0.15">
      <c r="A104" s="7" t="s">
        <v>331</v>
      </c>
      <c r="B104" s="6" t="s">
        <v>332</v>
      </c>
      <c r="C104" s="6" t="s">
        <v>278</v>
      </c>
      <c r="D104" s="6" t="s">
        <v>274</v>
      </c>
      <c r="E104" s="6" t="s">
        <v>275</v>
      </c>
      <c r="F104" s="10">
        <v>100000</v>
      </c>
      <c r="G104" s="10">
        <v>100000</v>
      </c>
      <c r="H104" s="10">
        <v>100000</v>
      </c>
    </row>
    <row r="105" spans="1:8" ht="50.1" customHeight="1" x14ac:dyDescent="0.15">
      <c r="A105" s="7" t="s">
        <v>333</v>
      </c>
      <c r="B105" s="6" t="s">
        <v>334</v>
      </c>
      <c r="C105" s="6" t="s">
        <v>278</v>
      </c>
      <c r="D105" s="6" t="s">
        <v>335</v>
      </c>
      <c r="E105" s="6" t="s">
        <v>336</v>
      </c>
      <c r="F105" s="10">
        <v>1450000</v>
      </c>
      <c r="G105" s="10">
        <v>1450000</v>
      </c>
      <c r="H105" s="10">
        <v>1450000</v>
      </c>
    </row>
    <row r="106" spans="1:8" ht="50.1" customHeight="1" x14ac:dyDescent="0.15">
      <c r="A106" s="7" t="s">
        <v>337</v>
      </c>
      <c r="B106" s="6" t="s">
        <v>338</v>
      </c>
      <c r="C106" s="6" t="s">
        <v>278</v>
      </c>
      <c r="D106" s="6" t="s">
        <v>270</v>
      </c>
      <c r="E106" s="6" t="s">
        <v>271</v>
      </c>
      <c r="F106" s="10">
        <v>0</v>
      </c>
      <c r="G106" s="10">
        <v>0</v>
      </c>
      <c r="H106" s="10">
        <v>0</v>
      </c>
    </row>
    <row r="107" spans="1:8" ht="75" customHeight="1" x14ac:dyDescent="0.15">
      <c r="A107" s="7" t="s">
        <v>339</v>
      </c>
      <c r="B107" s="6" t="s">
        <v>340</v>
      </c>
      <c r="C107" s="6" t="s">
        <v>278</v>
      </c>
      <c r="D107" s="6" t="s">
        <v>341</v>
      </c>
      <c r="E107" s="6" t="s">
        <v>152</v>
      </c>
      <c r="F107" s="10">
        <v>0</v>
      </c>
      <c r="G107" s="10">
        <v>0</v>
      </c>
      <c r="H107" s="10">
        <v>0</v>
      </c>
    </row>
    <row r="108" spans="1:8" ht="87.95" customHeight="1" x14ac:dyDescent="0.15">
      <c r="A108" s="7" t="s">
        <v>342</v>
      </c>
      <c r="B108" s="6" t="s">
        <v>343</v>
      </c>
      <c r="C108" s="6" t="s">
        <v>344</v>
      </c>
      <c r="D108" s="6"/>
      <c r="E108" s="6"/>
      <c r="F108" s="10">
        <v>0</v>
      </c>
      <c r="G108" s="10">
        <v>0</v>
      </c>
      <c r="H108" s="10">
        <v>0</v>
      </c>
    </row>
    <row r="109" spans="1:8" ht="24.95" customHeight="1" x14ac:dyDescent="0.15">
      <c r="A109" s="7" t="s">
        <v>345</v>
      </c>
      <c r="B109" s="6" t="s">
        <v>346</v>
      </c>
      <c r="C109" s="6" t="s">
        <v>347</v>
      </c>
      <c r="D109" s="6" t="s">
        <v>288</v>
      </c>
      <c r="E109" s="6" t="s">
        <v>289</v>
      </c>
      <c r="F109" s="10">
        <v>2228791.31</v>
      </c>
      <c r="G109" s="10">
        <v>2202783</v>
      </c>
      <c r="H109" s="10">
        <v>2202783</v>
      </c>
    </row>
    <row r="110" spans="1:8" ht="50.1" customHeight="1" x14ac:dyDescent="0.15">
      <c r="A110" s="7" t="s">
        <v>348</v>
      </c>
      <c r="B110" s="6" t="s">
        <v>349</v>
      </c>
      <c r="C110" s="6" t="s">
        <v>350</v>
      </c>
      <c r="D110" s="6"/>
      <c r="E110" s="6"/>
      <c r="F110" s="10">
        <v>0</v>
      </c>
      <c r="G110" s="10">
        <v>0</v>
      </c>
      <c r="H110" s="10">
        <v>0</v>
      </c>
    </row>
    <row r="111" spans="1:8" ht="63" customHeight="1" x14ac:dyDescent="0.15">
      <c r="A111" s="7" t="s">
        <v>351</v>
      </c>
      <c r="B111" s="6" t="s">
        <v>352</v>
      </c>
      <c r="C111" s="6" t="s">
        <v>353</v>
      </c>
      <c r="D111" s="6"/>
      <c r="E111" s="6"/>
      <c r="F111" s="10">
        <v>0</v>
      </c>
      <c r="G111" s="10">
        <v>0</v>
      </c>
      <c r="H111" s="10">
        <v>0</v>
      </c>
    </row>
    <row r="112" spans="1:8" ht="50.1" customHeight="1" x14ac:dyDescent="0.15">
      <c r="A112" s="7" t="s">
        <v>354</v>
      </c>
      <c r="B112" s="6" t="s">
        <v>355</v>
      </c>
      <c r="C112" s="6" t="s">
        <v>356</v>
      </c>
      <c r="D112" s="6"/>
      <c r="E112" s="6"/>
      <c r="F112" s="10">
        <v>0</v>
      </c>
      <c r="G112" s="10">
        <v>0</v>
      </c>
      <c r="H112" s="10">
        <v>0</v>
      </c>
    </row>
    <row r="113" spans="1:8" ht="24.95" customHeight="1" x14ac:dyDescent="0.15">
      <c r="A113" s="7" t="s">
        <v>357</v>
      </c>
      <c r="B113" s="6" t="s">
        <v>358</v>
      </c>
      <c r="C113" s="6" t="s">
        <v>359</v>
      </c>
      <c r="D113" s="6"/>
      <c r="E113" s="6"/>
      <c r="F113" s="10">
        <v>0</v>
      </c>
      <c r="G113" s="10">
        <v>0</v>
      </c>
      <c r="H113" s="10">
        <v>0</v>
      </c>
    </row>
    <row r="114" spans="1:8" ht="38.1" customHeight="1" x14ac:dyDescent="0.15">
      <c r="A114" s="7" t="s">
        <v>360</v>
      </c>
      <c r="B114" s="6" t="s">
        <v>361</v>
      </c>
      <c r="C114" s="6"/>
      <c r="D114" s="6"/>
      <c r="E114" s="6"/>
      <c r="F114" s="10">
        <v>0</v>
      </c>
      <c r="G114" s="10">
        <v>0</v>
      </c>
      <c r="H114" s="10">
        <v>0</v>
      </c>
    </row>
    <row r="115" spans="1:8" ht="24.95" customHeight="1" x14ac:dyDescent="0.15">
      <c r="A115" s="7" t="s">
        <v>362</v>
      </c>
      <c r="B115" s="6" t="s">
        <v>363</v>
      </c>
      <c r="C115" s="6"/>
      <c r="D115" s="6"/>
      <c r="E115" s="6"/>
      <c r="F115" s="10">
        <v>0</v>
      </c>
      <c r="G115" s="10">
        <v>0</v>
      </c>
      <c r="H115" s="10">
        <v>0</v>
      </c>
    </row>
    <row r="116" spans="1:8" ht="24.95" customHeight="1" x14ac:dyDescent="0.15">
      <c r="A116" s="7" t="s">
        <v>364</v>
      </c>
      <c r="B116" s="6" t="s">
        <v>365</v>
      </c>
      <c r="C116" s="6"/>
      <c r="D116" s="6"/>
      <c r="E116" s="6"/>
      <c r="F116" s="10">
        <v>0</v>
      </c>
      <c r="G116" s="10">
        <v>0</v>
      </c>
      <c r="H116" s="10">
        <v>0</v>
      </c>
    </row>
    <row r="117" spans="1:8" ht="24.95" customHeight="1" x14ac:dyDescent="0.15">
      <c r="A117" s="7" t="s">
        <v>366</v>
      </c>
      <c r="B117" s="6" t="s">
        <v>367</v>
      </c>
      <c r="C117" s="6" t="s">
        <v>98</v>
      </c>
      <c r="D117" s="6" t="s">
        <v>98</v>
      </c>
      <c r="E117" s="6"/>
      <c r="F117" s="10">
        <v>98195.12</v>
      </c>
      <c r="G117" s="10">
        <v>0</v>
      </c>
      <c r="H117" s="10">
        <v>0</v>
      </c>
    </row>
    <row r="118" spans="1:8" ht="38.1" customHeight="1" x14ac:dyDescent="0.15">
      <c r="A118" s="7" t="s">
        <v>368</v>
      </c>
      <c r="B118" s="6" t="s">
        <v>369</v>
      </c>
      <c r="C118" s="6" t="s">
        <v>370</v>
      </c>
      <c r="D118" s="6"/>
      <c r="E118" s="6"/>
      <c r="F118" s="10">
        <v>98195.12</v>
      </c>
      <c r="G118" s="10">
        <v>0</v>
      </c>
      <c r="H118" s="10">
        <v>0</v>
      </c>
    </row>
    <row r="119" spans="1:8" ht="24.95" customHeight="1" x14ac:dyDescent="0.15">
      <c r="A119" s="7" t="s">
        <v>371</v>
      </c>
      <c r="B119" s="6" t="s">
        <v>372</v>
      </c>
      <c r="C119" s="6" t="s">
        <v>370</v>
      </c>
      <c r="D119" s="6"/>
      <c r="E119" s="6"/>
      <c r="F119" s="10">
        <v>0</v>
      </c>
      <c r="G119" s="10">
        <v>0</v>
      </c>
      <c r="H119" s="10">
        <v>0</v>
      </c>
    </row>
  </sheetData>
  <sheetProtection password="8610" sheet="1" objects="1" scenarios="1"/>
  <mergeCells count="7">
    <mergeCell ref="A2:H2"/>
    <mergeCell ref="A4:A5"/>
    <mergeCell ref="B4:B5"/>
    <mergeCell ref="C4:C5"/>
    <mergeCell ref="D4:D5"/>
    <mergeCell ref="E4:E5"/>
    <mergeCell ref="F4:H4"/>
  </mergeCells>
  <phoneticPr fontId="0" type="noConversion"/>
  <pageMargins left="0.4" right="0.4" top="0.4" bottom="0.4" header="0.1" footer="0.1"/>
  <pageSetup paperSize="9" scale="88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119"/>
  <sheetViews>
    <sheetView workbookViewId="0"/>
  </sheetViews>
  <sheetFormatPr defaultRowHeight="10.5" x14ac:dyDescent="0.15"/>
  <cols>
    <col min="1" max="1" width="57.28515625" customWidth="1"/>
    <col min="2" max="5" width="11.42578125" customWidth="1"/>
    <col min="6" max="11" width="22.85546875" customWidth="1"/>
  </cols>
  <sheetData>
    <row r="1" spans="1:11" ht="15" customHeight="1" x14ac:dyDescent="0.15"/>
    <row r="2" spans="1:11" ht="24.95" customHeight="1" x14ac:dyDescent="0.15">
      <c r="A2" s="14" t="s">
        <v>373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5" customHeight="1" x14ac:dyDescent="0.15"/>
    <row r="4" spans="1:11" ht="39.950000000000003" customHeight="1" x14ac:dyDescent="0.15">
      <c r="A4" s="19" t="s">
        <v>43</v>
      </c>
      <c r="B4" s="19" t="s">
        <v>44</v>
      </c>
      <c r="C4" s="19" t="s">
        <v>45</v>
      </c>
      <c r="D4" s="19" t="s">
        <v>374</v>
      </c>
      <c r="E4" s="19" t="s">
        <v>47</v>
      </c>
      <c r="F4" s="19" t="s">
        <v>48</v>
      </c>
      <c r="G4" s="19"/>
      <c r="H4" s="19"/>
      <c r="I4" s="19"/>
      <c r="J4" s="19"/>
      <c r="K4" s="19"/>
    </row>
    <row r="5" spans="1:11" ht="99.95" customHeight="1" x14ac:dyDescent="0.15">
      <c r="A5" s="19"/>
      <c r="B5" s="19"/>
      <c r="C5" s="19"/>
      <c r="D5" s="19"/>
      <c r="E5" s="19"/>
      <c r="F5" s="6" t="s">
        <v>49</v>
      </c>
      <c r="G5" s="6" t="s">
        <v>375</v>
      </c>
      <c r="H5" s="6" t="s">
        <v>376</v>
      </c>
      <c r="I5" s="6" t="s">
        <v>377</v>
      </c>
      <c r="J5" s="6" t="s">
        <v>50</v>
      </c>
      <c r="K5" s="6" t="s">
        <v>51</v>
      </c>
    </row>
    <row r="6" spans="1:11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  <c r="I6" s="6">
        <v>9</v>
      </c>
      <c r="J6" s="6">
        <v>10</v>
      </c>
      <c r="K6" s="6">
        <v>11</v>
      </c>
    </row>
    <row r="7" spans="1:11" ht="24.95" customHeight="1" x14ac:dyDescent="0.15">
      <c r="A7" s="7" t="s">
        <v>52</v>
      </c>
      <c r="B7" s="6" t="s">
        <v>53</v>
      </c>
      <c r="C7" s="6" t="s">
        <v>54</v>
      </c>
      <c r="D7" s="6" t="s">
        <v>54</v>
      </c>
      <c r="E7" s="6"/>
      <c r="F7" s="10">
        <v>5054060.8600000003</v>
      </c>
      <c r="G7" s="10">
        <v>397938.62</v>
      </c>
      <c r="H7" s="10">
        <v>480195.12</v>
      </c>
      <c r="I7" s="10">
        <v>4175927.12</v>
      </c>
      <c r="J7" s="10">
        <v>0</v>
      </c>
      <c r="K7" s="10">
        <v>0</v>
      </c>
    </row>
    <row r="8" spans="1:11" ht="24.95" customHeight="1" x14ac:dyDescent="0.15">
      <c r="A8" s="7" t="s">
        <v>55</v>
      </c>
      <c r="B8" s="6" t="s">
        <v>56</v>
      </c>
      <c r="C8" s="6" t="s">
        <v>54</v>
      </c>
      <c r="D8" s="6" t="s">
        <v>54</v>
      </c>
      <c r="E8" s="6"/>
      <c r="F8" s="10">
        <f t="shared" ref="F8:K8" si="0">IF(ISNUMBER(F7),F7,0)+IF(ISNUMBER(F9),F9,0)+IF(ISNUMBER(F113),F113,0)-IF(ISNUMBER(F27),F27,0)-IF(ISNUMBER(F117),F117,0)</f>
        <v>4.7730281949043274E-9</v>
      </c>
      <c r="G8" s="10">
        <f t="shared" si="0"/>
        <v>0</v>
      </c>
      <c r="H8" s="10">
        <f t="shared" si="0"/>
        <v>1.0477378964424133E-9</v>
      </c>
      <c r="I8" s="10">
        <f t="shared" si="0"/>
        <v>3.7252902984619141E-9</v>
      </c>
      <c r="J8" s="10">
        <f t="shared" si="0"/>
        <v>0</v>
      </c>
      <c r="K8" s="10">
        <f t="shared" si="0"/>
        <v>0</v>
      </c>
    </row>
    <row r="9" spans="1:11" ht="24.95" customHeight="1" x14ac:dyDescent="0.15">
      <c r="A9" s="7" t="s">
        <v>57</v>
      </c>
      <c r="B9" s="6" t="s">
        <v>58</v>
      </c>
      <c r="C9" s="6" t="s">
        <v>54</v>
      </c>
      <c r="D9" s="6" t="s">
        <v>54</v>
      </c>
      <c r="E9" s="6"/>
      <c r="F9" s="10">
        <v>101408775.31</v>
      </c>
      <c r="G9" s="10">
        <v>56074274.420000002</v>
      </c>
      <c r="H9" s="10">
        <v>16800893.93</v>
      </c>
      <c r="I9" s="10">
        <v>28533606.960000001</v>
      </c>
      <c r="J9" s="10">
        <v>83074274.420000002</v>
      </c>
      <c r="K9" s="10">
        <v>83074274.420000002</v>
      </c>
    </row>
    <row r="10" spans="1:11" ht="38.1" customHeight="1" x14ac:dyDescent="0.15">
      <c r="A10" s="7" t="s">
        <v>59</v>
      </c>
      <c r="B10" s="6" t="s">
        <v>60</v>
      </c>
      <c r="C10" s="6" t="s">
        <v>61</v>
      </c>
      <c r="D10" s="6" t="s">
        <v>54</v>
      </c>
      <c r="E10" s="6"/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</row>
    <row r="11" spans="1:11" ht="24.95" customHeight="1" x14ac:dyDescent="0.15">
      <c r="A11" s="7" t="s">
        <v>62</v>
      </c>
      <c r="B11" s="6" t="s">
        <v>63</v>
      </c>
      <c r="C11" s="6" t="s">
        <v>61</v>
      </c>
      <c r="D11" s="6" t="s">
        <v>64</v>
      </c>
      <c r="E11" s="6"/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</row>
    <row r="12" spans="1:11" ht="24.95" customHeight="1" x14ac:dyDescent="0.15">
      <c r="A12" s="7" t="s">
        <v>65</v>
      </c>
      <c r="B12" s="6" t="s">
        <v>66</v>
      </c>
      <c r="C12" s="6" t="s">
        <v>61</v>
      </c>
      <c r="D12" s="6" t="s">
        <v>67</v>
      </c>
      <c r="E12" s="6"/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</row>
    <row r="13" spans="1:11" ht="50.1" customHeight="1" x14ac:dyDescent="0.15">
      <c r="A13" s="7" t="s">
        <v>68</v>
      </c>
      <c r="B13" s="6" t="s">
        <v>69</v>
      </c>
      <c r="C13" s="6" t="s">
        <v>70</v>
      </c>
      <c r="D13" s="6" t="s">
        <v>54</v>
      </c>
      <c r="E13" s="6"/>
      <c r="F13" s="10">
        <v>83104347.879999995</v>
      </c>
      <c r="G13" s="10">
        <v>56074274.420000002</v>
      </c>
      <c r="H13" s="10">
        <v>0</v>
      </c>
      <c r="I13" s="10">
        <v>27030073.460000001</v>
      </c>
      <c r="J13" s="10">
        <v>83074274.420000002</v>
      </c>
      <c r="K13" s="10">
        <v>83074274.420000002</v>
      </c>
    </row>
    <row r="14" spans="1:11" ht="87.95" customHeight="1" x14ac:dyDescent="0.15">
      <c r="A14" s="7" t="s">
        <v>71</v>
      </c>
      <c r="B14" s="6" t="s">
        <v>72</v>
      </c>
      <c r="C14" s="6" t="s">
        <v>70</v>
      </c>
      <c r="D14" s="6" t="s">
        <v>73</v>
      </c>
      <c r="E14" s="6"/>
      <c r="F14" s="10">
        <v>56074274.420000002</v>
      </c>
      <c r="G14" s="10">
        <v>56074274.420000002</v>
      </c>
      <c r="H14" s="10">
        <v>0</v>
      </c>
      <c r="I14" s="10">
        <v>0</v>
      </c>
      <c r="J14" s="10">
        <v>56074274.420000002</v>
      </c>
      <c r="K14" s="10">
        <v>56074274.420000002</v>
      </c>
    </row>
    <row r="15" spans="1:11" ht="50.1" customHeight="1" x14ac:dyDescent="0.15">
      <c r="A15" s="7" t="s">
        <v>74</v>
      </c>
      <c r="B15" s="6" t="s">
        <v>75</v>
      </c>
      <c r="C15" s="6" t="s">
        <v>76</v>
      </c>
      <c r="D15" s="6" t="s">
        <v>54</v>
      </c>
      <c r="E15" s="6"/>
      <c r="F15" s="10">
        <v>3533.5</v>
      </c>
      <c r="G15" s="10">
        <v>0</v>
      </c>
      <c r="H15" s="10">
        <v>0</v>
      </c>
      <c r="I15" s="10">
        <v>3533.5</v>
      </c>
      <c r="J15" s="10">
        <v>0</v>
      </c>
      <c r="K15" s="10">
        <v>0</v>
      </c>
    </row>
    <row r="16" spans="1:11" ht="38.1" customHeight="1" x14ac:dyDescent="0.15">
      <c r="A16" s="7" t="s">
        <v>77</v>
      </c>
      <c r="B16" s="6" t="s">
        <v>78</v>
      </c>
      <c r="C16" s="6" t="s">
        <v>76</v>
      </c>
      <c r="D16" s="6" t="s">
        <v>79</v>
      </c>
      <c r="E16" s="6"/>
      <c r="F16" s="10">
        <v>3533.5</v>
      </c>
      <c r="G16" s="10">
        <v>0</v>
      </c>
      <c r="H16" s="10">
        <v>0</v>
      </c>
      <c r="I16" s="10">
        <v>3533.5</v>
      </c>
      <c r="J16" s="10">
        <v>0</v>
      </c>
      <c r="K16" s="10">
        <v>0</v>
      </c>
    </row>
    <row r="17" spans="1:11" ht="24.95" customHeight="1" x14ac:dyDescent="0.15">
      <c r="A17" s="7" t="s">
        <v>80</v>
      </c>
      <c r="B17" s="6" t="s">
        <v>81</v>
      </c>
      <c r="C17" s="6" t="s">
        <v>82</v>
      </c>
      <c r="D17" s="6" t="s">
        <v>54</v>
      </c>
      <c r="E17" s="6"/>
      <c r="F17" s="10">
        <v>18300893.93</v>
      </c>
      <c r="G17" s="10">
        <v>0</v>
      </c>
      <c r="H17" s="10">
        <v>16800893.93</v>
      </c>
      <c r="I17" s="10">
        <v>1500000</v>
      </c>
      <c r="J17" s="10">
        <v>0</v>
      </c>
      <c r="K17" s="10">
        <v>0</v>
      </c>
    </row>
    <row r="18" spans="1:11" ht="38.1" customHeight="1" x14ac:dyDescent="0.15">
      <c r="A18" s="7" t="s">
        <v>83</v>
      </c>
      <c r="B18" s="6" t="s">
        <v>84</v>
      </c>
      <c r="C18" s="6" t="s">
        <v>82</v>
      </c>
      <c r="D18" s="6" t="s">
        <v>82</v>
      </c>
      <c r="E18" s="6"/>
      <c r="F18" s="10">
        <v>16800893.93</v>
      </c>
      <c r="G18" s="10">
        <v>0</v>
      </c>
      <c r="H18" s="10">
        <v>16800893.93</v>
      </c>
      <c r="I18" s="10">
        <v>0</v>
      </c>
      <c r="J18" s="10">
        <v>0</v>
      </c>
      <c r="K18" s="10">
        <v>0</v>
      </c>
    </row>
    <row r="19" spans="1:11" ht="24.95" customHeight="1" x14ac:dyDescent="0.15">
      <c r="A19" s="7" t="s">
        <v>85</v>
      </c>
      <c r="B19" s="6" t="s">
        <v>86</v>
      </c>
      <c r="C19" s="6" t="s">
        <v>82</v>
      </c>
      <c r="D19" s="6"/>
      <c r="E19" s="6"/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</row>
    <row r="20" spans="1:11" ht="24.95" customHeight="1" x14ac:dyDescent="0.15">
      <c r="A20" s="7" t="s">
        <v>87</v>
      </c>
      <c r="B20" s="6" t="s">
        <v>88</v>
      </c>
      <c r="C20" s="6" t="s">
        <v>82</v>
      </c>
      <c r="D20" s="6"/>
      <c r="E20" s="6"/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</row>
    <row r="21" spans="1:11" ht="24.95" customHeight="1" x14ac:dyDescent="0.15">
      <c r="A21" s="7" t="s">
        <v>89</v>
      </c>
      <c r="B21" s="6" t="s">
        <v>90</v>
      </c>
      <c r="C21" s="6" t="s">
        <v>82</v>
      </c>
      <c r="D21" s="6"/>
      <c r="E21" s="6"/>
      <c r="F21" s="10">
        <v>1500000</v>
      </c>
      <c r="G21" s="10">
        <v>0</v>
      </c>
      <c r="H21" s="10">
        <v>0</v>
      </c>
      <c r="I21" s="10">
        <v>1500000</v>
      </c>
      <c r="J21" s="10">
        <v>0</v>
      </c>
      <c r="K21" s="10">
        <v>0</v>
      </c>
    </row>
    <row r="22" spans="1:11" ht="24.95" customHeight="1" x14ac:dyDescent="0.15">
      <c r="A22" s="7" t="s">
        <v>91</v>
      </c>
      <c r="B22" s="6" t="s">
        <v>92</v>
      </c>
      <c r="C22" s="6" t="s">
        <v>93</v>
      </c>
      <c r="D22" s="6" t="s">
        <v>54</v>
      </c>
      <c r="E22" s="6"/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</row>
    <row r="23" spans="1:11" ht="24.95" customHeight="1" x14ac:dyDescent="0.15">
      <c r="A23" s="7" t="s">
        <v>94</v>
      </c>
      <c r="B23" s="6" t="s">
        <v>95</v>
      </c>
      <c r="C23" s="6" t="s">
        <v>93</v>
      </c>
      <c r="D23" s="6"/>
      <c r="E23" s="6"/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</row>
    <row r="24" spans="1:11" ht="24.95" customHeight="1" x14ac:dyDescent="0.15">
      <c r="A24" s="7" t="s">
        <v>96</v>
      </c>
      <c r="B24" s="6" t="s">
        <v>97</v>
      </c>
      <c r="C24" s="6" t="s">
        <v>98</v>
      </c>
      <c r="D24" s="6"/>
      <c r="E24" s="6"/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</row>
    <row r="25" spans="1:11" ht="24.95" customHeight="1" x14ac:dyDescent="0.15">
      <c r="A25" s="7" t="s">
        <v>99</v>
      </c>
      <c r="B25" s="6" t="s">
        <v>100</v>
      </c>
      <c r="C25" s="6" t="s">
        <v>54</v>
      </c>
      <c r="D25" s="6" t="s">
        <v>54</v>
      </c>
      <c r="E25" s="6"/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</row>
    <row r="26" spans="1:11" ht="50.1" customHeight="1" x14ac:dyDescent="0.15">
      <c r="A26" s="7" t="s">
        <v>101</v>
      </c>
      <c r="B26" s="6" t="s">
        <v>102</v>
      </c>
      <c r="C26" s="6" t="s">
        <v>103</v>
      </c>
      <c r="D26" s="6"/>
      <c r="E26" s="6"/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</row>
    <row r="27" spans="1:11" ht="24.95" customHeight="1" x14ac:dyDescent="0.15">
      <c r="A27" s="7" t="s">
        <v>104</v>
      </c>
      <c r="B27" s="6" t="s">
        <v>105</v>
      </c>
      <c r="C27" s="6" t="s">
        <v>54</v>
      </c>
      <c r="D27" s="6" t="s">
        <v>54</v>
      </c>
      <c r="E27" s="6"/>
      <c r="F27" s="10">
        <v>106364641.05</v>
      </c>
      <c r="G27" s="10">
        <v>56472213.039999999</v>
      </c>
      <c r="H27" s="10">
        <v>17182893.93</v>
      </c>
      <c r="I27" s="10">
        <v>32709534.079999998</v>
      </c>
      <c r="J27" s="10">
        <v>83074274.420000002</v>
      </c>
      <c r="K27" s="10">
        <v>83074274.420000002</v>
      </c>
    </row>
    <row r="28" spans="1:11" ht="38.1" customHeight="1" x14ac:dyDescent="0.15">
      <c r="A28" s="7" t="s">
        <v>106</v>
      </c>
      <c r="B28" s="6" t="s">
        <v>107</v>
      </c>
      <c r="C28" s="6" t="s">
        <v>54</v>
      </c>
      <c r="D28" s="6" t="s">
        <v>54</v>
      </c>
      <c r="E28" s="6"/>
      <c r="F28" s="10">
        <v>83705744.549999997</v>
      </c>
      <c r="G28" s="10">
        <v>49095513.619999997</v>
      </c>
      <c r="H28" s="10">
        <v>13868893.93</v>
      </c>
      <c r="I28" s="10">
        <v>20741337</v>
      </c>
      <c r="J28" s="10">
        <v>68439850.620000005</v>
      </c>
      <c r="K28" s="10">
        <v>68439850.620000005</v>
      </c>
    </row>
    <row r="29" spans="1:11" ht="38.1" customHeight="1" x14ac:dyDescent="0.15">
      <c r="A29" s="7" t="s">
        <v>108</v>
      </c>
      <c r="B29" s="6" t="s">
        <v>109</v>
      </c>
      <c r="C29" s="6" t="s">
        <v>110</v>
      </c>
      <c r="D29" s="6" t="s">
        <v>111</v>
      </c>
      <c r="E29" s="6" t="s">
        <v>112</v>
      </c>
      <c r="F29" s="10">
        <v>65304228.630000003</v>
      </c>
      <c r="G29" s="10">
        <v>38731923.729999997</v>
      </c>
      <c r="H29" s="10">
        <v>10651991.9</v>
      </c>
      <c r="I29" s="10">
        <v>15920313</v>
      </c>
      <c r="J29" s="10">
        <v>53552236.729999997</v>
      </c>
      <c r="K29" s="10">
        <v>53552236.729999997</v>
      </c>
    </row>
    <row r="30" spans="1:11" ht="38.1" customHeight="1" x14ac:dyDescent="0.15">
      <c r="A30" s="7" t="s">
        <v>113</v>
      </c>
      <c r="B30" s="6" t="s">
        <v>114</v>
      </c>
      <c r="C30" s="6" t="s">
        <v>110</v>
      </c>
      <c r="D30" s="6" t="s">
        <v>111</v>
      </c>
      <c r="E30" s="6" t="s">
        <v>112</v>
      </c>
      <c r="F30" s="10">
        <v>50161625.759999998</v>
      </c>
      <c r="G30" s="10">
        <v>28585800.920000002</v>
      </c>
      <c r="H30" s="10">
        <v>9475961.8399999999</v>
      </c>
      <c r="I30" s="10">
        <v>12099863</v>
      </c>
      <c r="J30" s="10">
        <v>40685663.920000002</v>
      </c>
      <c r="K30" s="10">
        <v>40685663.920000002</v>
      </c>
    </row>
    <row r="31" spans="1:11" ht="24.95" customHeight="1" x14ac:dyDescent="0.15">
      <c r="A31" s="7" t="s">
        <v>115</v>
      </c>
      <c r="B31" s="6" t="s">
        <v>116</v>
      </c>
      <c r="C31" s="6" t="s">
        <v>110</v>
      </c>
      <c r="D31" s="6" t="s">
        <v>111</v>
      </c>
      <c r="E31" s="6" t="s">
        <v>112</v>
      </c>
      <c r="F31" s="10">
        <v>50161625.759999998</v>
      </c>
      <c r="G31" s="10">
        <v>28585800.920000002</v>
      </c>
      <c r="H31" s="10">
        <v>9475961.8399999999</v>
      </c>
      <c r="I31" s="10">
        <v>12099863</v>
      </c>
      <c r="J31" s="10">
        <v>40685663.920000002</v>
      </c>
      <c r="K31" s="10">
        <v>40685663.920000002</v>
      </c>
    </row>
    <row r="32" spans="1:11" ht="24.95" customHeight="1" x14ac:dyDescent="0.15">
      <c r="A32" s="7" t="s">
        <v>117</v>
      </c>
      <c r="B32" s="6" t="s">
        <v>118</v>
      </c>
      <c r="C32" s="6" t="s">
        <v>110</v>
      </c>
      <c r="D32" s="6" t="s">
        <v>111</v>
      </c>
      <c r="E32" s="6" t="s">
        <v>112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</row>
    <row r="33" spans="1:11" ht="24.95" customHeight="1" x14ac:dyDescent="0.15">
      <c r="A33" s="7" t="s">
        <v>119</v>
      </c>
      <c r="B33" s="6" t="s">
        <v>120</v>
      </c>
      <c r="C33" s="6" t="s">
        <v>110</v>
      </c>
      <c r="D33" s="6" t="s">
        <v>111</v>
      </c>
      <c r="E33" s="6" t="s">
        <v>112</v>
      </c>
      <c r="F33" s="10">
        <v>14842602.869999999</v>
      </c>
      <c r="G33" s="10">
        <v>9946122.8100000005</v>
      </c>
      <c r="H33" s="10">
        <v>1176030.06</v>
      </c>
      <c r="I33" s="10">
        <v>3720450</v>
      </c>
      <c r="J33" s="10">
        <v>12566572.810000001</v>
      </c>
      <c r="K33" s="10">
        <v>12566572.810000001</v>
      </c>
    </row>
    <row r="34" spans="1:11" ht="24.95" customHeight="1" x14ac:dyDescent="0.15">
      <c r="A34" s="7" t="s">
        <v>121</v>
      </c>
      <c r="B34" s="6" t="s">
        <v>122</v>
      </c>
      <c r="C34" s="6" t="s">
        <v>110</v>
      </c>
      <c r="D34" s="6" t="s">
        <v>111</v>
      </c>
      <c r="E34" s="6" t="s">
        <v>112</v>
      </c>
      <c r="F34" s="10">
        <v>9836233.9700000007</v>
      </c>
      <c r="G34" s="10">
        <v>7160203.9100000001</v>
      </c>
      <c r="H34" s="10">
        <v>1176030.06</v>
      </c>
      <c r="I34" s="10">
        <v>1500000</v>
      </c>
      <c r="J34" s="10">
        <v>8360203.9100000001</v>
      </c>
      <c r="K34" s="10">
        <v>8360203.9100000001</v>
      </c>
    </row>
    <row r="35" spans="1:11" ht="24.95" customHeight="1" x14ac:dyDescent="0.15">
      <c r="A35" s="7" t="s">
        <v>123</v>
      </c>
      <c r="B35" s="6" t="s">
        <v>124</v>
      </c>
      <c r="C35" s="6" t="s">
        <v>110</v>
      </c>
      <c r="D35" s="6" t="s">
        <v>111</v>
      </c>
      <c r="E35" s="6" t="s">
        <v>112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</row>
    <row r="36" spans="1:11" ht="24.95" customHeight="1" x14ac:dyDescent="0.15">
      <c r="A36" s="7" t="s">
        <v>125</v>
      </c>
      <c r="B36" s="6" t="s">
        <v>126</v>
      </c>
      <c r="C36" s="6" t="s">
        <v>110</v>
      </c>
      <c r="D36" s="6" t="s">
        <v>111</v>
      </c>
      <c r="E36" s="6" t="s">
        <v>112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</row>
    <row r="37" spans="1:11" ht="24.95" customHeight="1" x14ac:dyDescent="0.15">
      <c r="A37" s="7" t="s">
        <v>127</v>
      </c>
      <c r="B37" s="6" t="s">
        <v>128</v>
      </c>
      <c r="C37" s="6" t="s">
        <v>110</v>
      </c>
      <c r="D37" s="6" t="s">
        <v>111</v>
      </c>
      <c r="E37" s="6" t="s">
        <v>112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</row>
    <row r="38" spans="1:11" ht="24.95" customHeight="1" x14ac:dyDescent="0.15">
      <c r="A38" s="7" t="s">
        <v>129</v>
      </c>
      <c r="B38" s="6" t="s">
        <v>130</v>
      </c>
      <c r="C38" s="6" t="s">
        <v>110</v>
      </c>
      <c r="D38" s="6" t="s">
        <v>111</v>
      </c>
      <c r="E38" s="6" t="s">
        <v>112</v>
      </c>
      <c r="F38" s="10">
        <v>3469268.9</v>
      </c>
      <c r="G38" s="10">
        <v>1348818.9</v>
      </c>
      <c r="H38" s="10">
        <v>0</v>
      </c>
      <c r="I38" s="10">
        <v>2120450</v>
      </c>
      <c r="J38" s="10">
        <v>2669268.9</v>
      </c>
      <c r="K38" s="10">
        <v>2669268.9</v>
      </c>
    </row>
    <row r="39" spans="1:11" ht="24.95" customHeight="1" x14ac:dyDescent="0.15">
      <c r="A39" s="7" t="s">
        <v>131</v>
      </c>
      <c r="B39" s="6" t="s">
        <v>132</v>
      </c>
      <c r="C39" s="6" t="s">
        <v>110</v>
      </c>
      <c r="D39" s="6" t="s">
        <v>111</v>
      </c>
      <c r="E39" s="6" t="s">
        <v>112</v>
      </c>
      <c r="F39" s="10">
        <v>1537100</v>
      </c>
      <c r="G39" s="10">
        <v>1437100</v>
      </c>
      <c r="H39" s="10">
        <v>0</v>
      </c>
      <c r="I39" s="10">
        <v>100000</v>
      </c>
      <c r="J39" s="10">
        <v>1537100</v>
      </c>
      <c r="K39" s="10">
        <v>1537100</v>
      </c>
    </row>
    <row r="40" spans="1:11" ht="24.95" customHeight="1" x14ac:dyDescent="0.15">
      <c r="A40" s="7" t="s">
        <v>133</v>
      </c>
      <c r="B40" s="6" t="s">
        <v>134</v>
      </c>
      <c r="C40" s="6" t="s">
        <v>110</v>
      </c>
      <c r="D40" s="6" t="s">
        <v>111</v>
      </c>
      <c r="E40" s="6" t="s">
        <v>112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</row>
    <row r="41" spans="1:11" ht="24.95" customHeight="1" x14ac:dyDescent="0.15">
      <c r="A41" s="7" t="s">
        <v>135</v>
      </c>
      <c r="B41" s="6" t="s">
        <v>136</v>
      </c>
      <c r="C41" s="6" t="s">
        <v>110</v>
      </c>
      <c r="D41" s="6" t="s">
        <v>137</v>
      </c>
      <c r="E41" s="6" t="s">
        <v>112</v>
      </c>
      <c r="F41" s="10">
        <v>300000</v>
      </c>
      <c r="G41" s="10">
        <v>200000</v>
      </c>
      <c r="H41" s="10">
        <v>0</v>
      </c>
      <c r="I41" s="10">
        <v>100000</v>
      </c>
      <c r="J41" s="10">
        <v>300000</v>
      </c>
      <c r="K41" s="10">
        <v>300000</v>
      </c>
    </row>
    <row r="42" spans="1:11" ht="50.1" customHeight="1" x14ac:dyDescent="0.15">
      <c r="A42" s="7" t="s">
        <v>138</v>
      </c>
      <c r="B42" s="6" t="s">
        <v>139</v>
      </c>
      <c r="C42" s="6" t="s">
        <v>140</v>
      </c>
      <c r="D42" s="6" t="s">
        <v>54</v>
      </c>
      <c r="E42" s="6"/>
      <c r="F42" s="10">
        <v>493400</v>
      </c>
      <c r="G42" s="10">
        <v>93400</v>
      </c>
      <c r="H42" s="10">
        <v>0</v>
      </c>
      <c r="I42" s="10">
        <v>400000</v>
      </c>
      <c r="J42" s="10">
        <v>493400</v>
      </c>
      <c r="K42" s="10">
        <v>493400</v>
      </c>
    </row>
    <row r="43" spans="1:11" ht="63" customHeight="1" x14ac:dyDescent="0.15">
      <c r="A43" s="7" t="s">
        <v>141</v>
      </c>
      <c r="B43" s="6" t="s">
        <v>142</v>
      </c>
      <c r="C43" s="6" t="s">
        <v>140</v>
      </c>
      <c r="D43" s="6" t="s">
        <v>143</v>
      </c>
      <c r="E43" s="6" t="s">
        <v>144</v>
      </c>
      <c r="F43" s="10">
        <v>42400</v>
      </c>
      <c r="G43" s="10">
        <v>3200</v>
      </c>
      <c r="H43" s="10">
        <v>0</v>
      </c>
      <c r="I43" s="10">
        <v>39200</v>
      </c>
      <c r="J43" s="10">
        <v>42400</v>
      </c>
      <c r="K43" s="10">
        <v>42400</v>
      </c>
    </row>
    <row r="44" spans="1:11" ht="24.95" customHeight="1" x14ac:dyDescent="0.15">
      <c r="A44" s="7" t="s">
        <v>145</v>
      </c>
      <c r="B44" s="6" t="s">
        <v>146</v>
      </c>
      <c r="C44" s="6" t="s">
        <v>140</v>
      </c>
      <c r="D44" s="6" t="s">
        <v>147</v>
      </c>
      <c r="E44" s="6" t="s">
        <v>148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</row>
    <row r="45" spans="1:11" ht="75" customHeight="1" x14ac:dyDescent="0.15">
      <c r="A45" s="7" t="s">
        <v>149</v>
      </c>
      <c r="B45" s="6" t="s">
        <v>150</v>
      </c>
      <c r="C45" s="6" t="s">
        <v>140</v>
      </c>
      <c r="D45" s="6" t="s">
        <v>151</v>
      </c>
      <c r="E45" s="6" t="s">
        <v>152</v>
      </c>
      <c r="F45" s="10">
        <v>451000</v>
      </c>
      <c r="G45" s="10">
        <v>90200</v>
      </c>
      <c r="H45" s="10">
        <v>0</v>
      </c>
      <c r="I45" s="10">
        <v>360800</v>
      </c>
      <c r="J45" s="10">
        <v>451000</v>
      </c>
      <c r="K45" s="10">
        <v>451000</v>
      </c>
    </row>
    <row r="46" spans="1:11" ht="50.1" customHeight="1" x14ac:dyDescent="0.15">
      <c r="A46" s="7" t="s">
        <v>153</v>
      </c>
      <c r="B46" s="6" t="s">
        <v>154</v>
      </c>
      <c r="C46" s="6" t="s">
        <v>140</v>
      </c>
      <c r="D46" s="6" t="s">
        <v>137</v>
      </c>
      <c r="E46" s="6" t="s">
        <v>155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</row>
    <row r="47" spans="1:11" ht="24.95" customHeight="1" x14ac:dyDescent="0.15">
      <c r="A47" s="7" t="s">
        <v>156</v>
      </c>
      <c r="B47" s="6" t="s">
        <v>157</v>
      </c>
      <c r="C47" s="6" t="s">
        <v>140</v>
      </c>
      <c r="D47" s="6" t="s">
        <v>158</v>
      </c>
      <c r="E47" s="6" t="s">
        <v>155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</row>
    <row r="48" spans="1:11" ht="50.1" customHeight="1" x14ac:dyDescent="0.15">
      <c r="A48" s="7" t="s">
        <v>159</v>
      </c>
      <c r="B48" s="6" t="s">
        <v>160</v>
      </c>
      <c r="C48" s="6" t="s">
        <v>161</v>
      </c>
      <c r="D48" s="6" t="s">
        <v>54</v>
      </c>
      <c r="E48" s="6"/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</row>
    <row r="49" spans="1:11" ht="63" customHeight="1" x14ac:dyDescent="0.15">
      <c r="A49" s="7" t="s">
        <v>141</v>
      </c>
      <c r="B49" s="6" t="s">
        <v>162</v>
      </c>
      <c r="C49" s="6" t="s">
        <v>161</v>
      </c>
      <c r="D49" s="6" t="s">
        <v>143</v>
      </c>
      <c r="E49" s="6" t="s">
        <v>144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</row>
    <row r="50" spans="1:11" ht="24.95" customHeight="1" x14ac:dyDescent="0.15">
      <c r="A50" s="7" t="s">
        <v>145</v>
      </c>
      <c r="B50" s="6" t="s">
        <v>163</v>
      </c>
      <c r="C50" s="6" t="s">
        <v>161</v>
      </c>
      <c r="D50" s="6" t="s">
        <v>147</v>
      </c>
      <c r="E50" s="6" t="s">
        <v>148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</row>
    <row r="51" spans="1:11" ht="75" customHeight="1" x14ac:dyDescent="0.15">
      <c r="A51" s="7" t="s">
        <v>149</v>
      </c>
      <c r="B51" s="6" t="s">
        <v>164</v>
      </c>
      <c r="C51" s="6" t="s">
        <v>161</v>
      </c>
      <c r="D51" s="6" t="s">
        <v>151</v>
      </c>
      <c r="E51" s="6" t="s">
        <v>152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</row>
    <row r="52" spans="1:11" ht="50.1" customHeight="1" x14ac:dyDescent="0.15">
      <c r="A52" s="7" t="s">
        <v>153</v>
      </c>
      <c r="B52" s="6" t="s">
        <v>165</v>
      </c>
      <c r="C52" s="6" t="s">
        <v>161</v>
      </c>
      <c r="D52" s="6" t="s">
        <v>137</v>
      </c>
      <c r="E52" s="6" t="s">
        <v>155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</row>
    <row r="53" spans="1:11" ht="75" customHeight="1" x14ac:dyDescent="0.15">
      <c r="A53" s="7" t="s">
        <v>166</v>
      </c>
      <c r="B53" s="6" t="s">
        <v>167</v>
      </c>
      <c r="C53" s="6" t="s">
        <v>168</v>
      </c>
      <c r="D53" s="6"/>
      <c r="E53" s="6"/>
      <c r="F53" s="10">
        <v>17908115.920000002</v>
      </c>
      <c r="G53" s="10">
        <v>10270189.890000001</v>
      </c>
      <c r="H53" s="10">
        <v>3216902.03</v>
      </c>
      <c r="I53" s="10">
        <v>4421024</v>
      </c>
      <c r="J53" s="10">
        <v>14394213.890000001</v>
      </c>
      <c r="K53" s="10">
        <v>14394213.890000001</v>
      </c>
    </row>
    <row r="54" spans="1:11" ht="38.1" customHeight="1" x14ac:dyDescent="0.15">
      <c r="A54" s="7" t="s">
        <v>169</v>
      </c>
      <c r="B54" s="6" t="s">
        <v>170</v>
      </c>
      <c r="C54" s="6" t="s">
        <v>168</v>
      </c>
      <c r="D54" s="6" t="s">
        <v>171</v>
      </c>
      <c r="E54" s="6" t="s">
        <v>172</v>
      </c>
      <c r="F54" s="10">
        <v>17908115.920000002</v>
      </c>
      <c r="G54" s="10">
        <v>10270189.890000001</v>
      </c>
      <c r="H54" s="10">
        <v>3216902.03</v>
      </c>
      <c r="I54" s="10">
        <v>4421024</v>
      </c>
      <c r="J54" s="10">
        <v>14394213.890000001</v>
      </c>
      <c r="K54" s="10">
        <v>14394213.890000001</v>
      </c>
    </row>
    <row r="55" spans="1:11" ht="24.95" customHeight="1" x14ac:dyDescent="0.15">
      <c r="A55" s="7" t="s">
        <v>173</v>
      </c>
      <c r="B55" s="6" t="s">
        <v>174</v>
      </c>
      <c r="C55" s="6" t="s">
        <v>168</v>
      </c>
      <c r="D55" s="6"/>
      <c r="E55" s="6"/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</row>
    <row r="56" spans="1:11" ht="24.95" customHeight="1" x14ac:dyDescent="0.15">
      <c r="A56" s="7" t="s">
        <v>175</v>
      </c>
      <c r="B56" s="6" t="s">
        <v>176</v>
      </c>
      <c r="C56" s="6" t="s">
        <v>177</v>
      </c>
      <c r="D56" s="6" t="s">
        <v>54</v>
      </c>
      <c r="E56" s="6"/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</row>
    <row r="57" spans="1:11" ht="63" customHeight="1" x14ac:dyDescent="0.15">
      <c r="A57" s="7" t="s">
        <v>178</v>
      </c>
      <c r="B57" s="6" t="s">
        <v>179</v>
      </c>
      <c r="C57" s="6" t="s">
        <v>180</v>
      </c>
      <c r="D57" s="6" t="s">
        <v>181</v>
      </c>
      <c r="E57" s="6" t="s">
        <v>155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</row>
    <row r="58" spans="1:11" ht="63" customHeight="1" x14ac:dyDescent="0.15">
      <c r="A58" s="7" t="s">
        <v>182</v>
      </c>
      <c r="B58" s="6" t="s">
        <v>183</v>
      </c>
      <c r="C58" s="6" t="s">
        <v>184</v>
      </c>
      <c r="D58" s="6" t="s">
        <v>181</v>
      </c>
      <c r="E58" s="6" t="s">
        <v>155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</row>
    <row r="59" spans="1:11" ht="50.1" customHeight="1" x14ac:dyDescent="0.15">
      <c r="A59" s="7" t="s">
        <v>185</v>
      </c>
      <c r="B59" s="6" t="s">
        <v>186</v>
      </c>
      <c r="C59" s="6" t="s">
        <v>187</v>
      </c>
      <c r="D59" s="6" t="s">
        <v>188</v>
      </c>
      <c r="E59" s="6" t="s">
        <v>189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</row>
    <row r="60" spans="1:11" ht="99.95" customHeight="1" x14ac:dyDescent="0.15">
      <c r="A60" s="7" t="s">
        <v>190</v>
      </c>
      <c r="B60" s="6" t="s">
        <v>191</v>
      </c>
      <c r="C60" s="6" t="s">
        <v>192</v>
      </c>
      <c r="D60" s="6" t="s">
        <v>193</v>
      </c>
      <c r="E60" s="6" t="s">
        <v>194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</row>
    <row r="61" spans="1:11" ht="24.95" customHeight="1" x14ac:dyDescent="0.15">
      <c r="A61" s="7" t="s">
        <v>195</v>
      </c>
      <c r="B61" s="6" t="s">
        <v>196</v>
      </c>
      <c r="C61" s="6" t="s">
        <v>197</v>
      </c>
      <c r="D61" s="6" t="s">
        <v>198</v>
      </c>
      <c r="E61" s="6" t="s">
        <v>155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</row>
    <row r="62" spans="1:11" ht="24.95" customHeight="1" x14ac:dyDescent="0.15">
      <c r="A62" s="7" t="s">
        <v>199</v>
      </c>
      <c r="B62" s="6" t="s">
        <v>200</v>
      </c>
      <c r="C62" s="6" t="s">
        <v>201</v>
      </c>
      <c r="D62" s="6" t="s">
        <v>54</v>
      </c>
      <c r="E62" s="6"/>
      <c r="F62" s="10">
        <v>975000</v>
      </c>
      <c r="G62" s="10">
        <v>955000</v>
      </c>
      <c r="H62" s="10">
        <v>0</v>
      </c>
      <c r="I62" s="10">
        <v>20000</v>
      </c>
      <c r="J62" s="10">
        <v>975000</v>
      </c>
      <c r="K62" s="10">
        <v>975000</v>
      </c>
    </row>
    <row r="63" spans="1:11" ht="38.1" customHeight="1" x14ac:dyDescent="0.15">
      <c r="A63" s="7" t="s">
        <v>202</v>
      </c>
      <c r="B63" s="6" t="s">
        <v>203</v>
      </c>
      <c r="C63" s="6" t="s">
        <v>204</v>
      </c>
      <c r="D63" s="6" t="s">
        <v>205</v>
      </c>
      <c r="E63" s="6" t="s">
        <v>206</v>
      </c>
      <c r="F63" s="10">
        <v>945000</v>
      </c>
      <c r="G63" s="10">
        <v>945000</v>
      </c>
      <c r="H63" s="10">
        <v>0</v>
      </c>
      <c r="I63" s="10">
        <v>0</v>
      </c>
      <c r="J63" s="10">
        <v>945000</v>
      </c>
      <c r="K63" s="10">
        <v>945000</v>
      </c>
    </row>
    <row r="64" spans="1:11" ht="75" customHeight="1" x14ac:dyDescent="0.15">
      <c r="A64" s="7" t="s">
        <v>207</v>
      </c>
      <c r="B64" s="6" t="s">
        <v>208</v>
      </c>
      <c r="C64" s="6" t="s">
        <v>209</v>
      </c>
      <c r="D64" s="6" t="s">
        <v>205</v>
      </c>
      <c r="E64" s="6" t="s">
        <v>206</v>
      </c>
      <c r="F64" s="10">
        <v>5000</v>
      </c>
      <c r="G64" s="10">
        <v>5000</v>
      </c>
      <c r="H64" s="10">
        <v>0</v>
      </c>
      <c r="I64" s="10">
        <v>0</v>
      </c>
      <c r="J64" s="10">
        <v>5000</v>
      </c>
      <c r="K64" s="10">
        <v>5000</v>
      </c>
    </row>
    <row r="65" spans="1:11" ht="50.1" customHeight="1" x14ac:dyDescent="0.15">
      <c r="A65" s="7" t="s">
        <v>210</v>
      </c>
      <c r="B65" s="6" t="s">
        <v>211</v>
      </c>
      <c r="C65" s="6" t="s">
        <v>212</v>
      </c>
      <c r="D65" s="6" t="s">
        <v>54</v>
      </c>
      <c r="E65" s="6"/>
      <c r="F65" s="10">
        <v>25000</v>
      </c>
      <c r="G65" s="10">
        <v>5000</v>
      </c>
      <c r="H65" s="10">
        <v>0</v>
      </c>
      <c r="I65" s="10">
        <v>20000</v>
      </c>
      <c r="J65" s="10">
        <v>25000</v>
      </c>
      <c r="K65" s="10">
        <v>25000</v>
      </c>
    </row>
    <row r="66" spans="1:11" ht="24.95" customHeight="1" x14ac:dyDescent="0.15">
      <c r="A66" s="7" t="s">
        <v>213</v>
      </c>
      <c r="B66" s="6" t="s">
        <v>214</v>
      </c>
      <c r="C66" s="6" t="s">
        <v>212</v>
      </c>
      <c r="D66" s="6" t="s">
        <v>215</v>
      </c>
      <c r="E66" s="6" t="s">
        <v>206</v>
      </c>
      <c r="F66" s="10">
        <v>25000</v>
      </c>
      <c r="G66" s="10">
        <v>5000</v>
      </c>
      <c r="H66" s="10">
        <v>0</v>
      </c>
      <c r="I66" s="10">
        <v>20000</v>
      </c>
      <c r="J66" s="10">
        <v>25000</v>
      </c>
      <c r="K66" s="10">
        <v>25000</v>
      </c>
    </row>
    <row r="67" spans="1:11" ht="24.95" customHeight="1" x14ac:dyDescent="0.15">
      <c r="A67" s="7" t="s">
        <v>216</v>
      </c>
      <c r="B67" s="6" t="s">
        <v>217</v>
      </c>
      <c r="C67" s="6" t="s">
        <v>212</v>
      </c>
      <c r="D67" s="6" t="s">
        <v>218</v>
      </c>
      <c r="E67" s="6" t="s">
        <v>194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</row>
    <row r="68" spans="1:11" ht="24.95" customHeight="1" x14ac:dyDescent="0.15">
      <c r="A68" s="7" t="s">
        <v>219</v>
      </c>
      <c r="B68" s="6" t="s">
        <v>220</v>
      </c>
      <c r="C68" s="6" t="s">
        <v>54</v>
      </c>
      <c r="D68" s="6"/>
      <c r="E68" s="6"/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</row>
    <row r="69" spans="1:11" ht="38.1" customHeight="1" x14ac:dyDescent="0.15">
      <c r="A69" s="7" t="s">
        <v>221</v>
      </c>
      <c r="B69" s="6" t="s">
        <v>222</v>
      </c>
      <c r="C69" s="6" t="s">
        <v>223</v>
      </c>
      <c r="D69" s="6" t="s">
        <v>224</v>
      </c>
      <c r="E69" s="6" t="s">
        <v>225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</row>
    <row r="70" spans="1:11" ht="24.95" customHeight="1" x14ac:dyDescent="0.15">
      <c r="A70" s="7" t="s">
        <v>226</v>
      </c>
      <c r="B70" s="6" t="s">
        <v>227</v>
      </c>
      <c r="C70" s="6" t="s">
        <v>228</v>
      </c>
      <c r="D70" s="6" t="s">
        <v>224</v>
      </c>
      <c r="E70" s="6" t="s">
        <v>225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</row>
    <row r="71" spans="1:11" ht="50.1" customHeight="1" x14ac:dyDescent="0.15">
      <c r="A71" s="7" t="s">
        <v>229</v>
      </c>
      <c r="B71" s="6" t="s">
        <v>230</v>
      </c>
      <c r="C71" s="6" t="s">
        <v>231</v>
      </c>
      <c r="D71" s="6" t="s">
        <v>232</v>
      </c>
      <c r="E71" s="6" t="s">
        <v>233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</row>
    <row r="72" spans="1:11" ht="50.1" customHeight="1" x14ac:dyDescent="0.15">
      <c r="A72" s="7" t="s">
        <v>234</v>
      </c>
      <c r="B72" s="6" t="s">
        <v>235</v>
      </c>
      <c r="C72" s="6" t="s">
        <v>236</v>
      </c>
      <c r="D72" s="6" t="s">
        <v>232</v>
      </c>
      <c r="E72" s="6" t="s">
        <v>233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</row>
    <row r="73" spans="1:11" ht="24.95" customHeight="1" x14ac:dyDescent="0.15">
      <c r="A73" s="7" t="s">
        <v>237</v>
      </c>
      <c r="B73" s="6" t="s">
        <v>238</v>
      </c>
      <c r="C73" s="6" t="s">
        <v>239</v>
      </c>
      <c r="D73" s="6" t="s">
        <v>240</v>
      </c>
      <c r="E73" s="6" t="s">
        <v>241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</row>
    <row r="74" spans="1:11" ht="63" customHeight="1" x14ac:dyDescent="0.15">
      <c r="A74" s="7" t="s">
        <v>242</v>
      </c>
      <c r="B74" s="6" t="s">
        <v>243</v>
      </c>
      <c r="C74" s="6" t="s">
        <v>239</v>
      </c>
      <c r="D74" s="6" t="s">
        <v>240</v>
      </c>
      <c r="E74" s="6" t="s">
        <v>241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</row>
    <row r="75" spans="1:11" ht="50.1" customHeight="1" x14ac:dyDescent="0.15">
      <c r="A75" s="7" t="s">
        <v>244</v>
      </c>
      <c r="B75" s="6" t="s">
        <v>245</v>
      </c>
      <c r="C75" s="6" t="s">
        <v>239</v>
      </c>
      <c r="D75" s="6" t="s">
        <v>246</v>
      </c>
      <c r="E75" s="6" t="s">
        <v>194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</row>
    <row r="76" spans="1:11" ht="75" customHeight="1" x14ac:dyDescent="0.15">
      <c r="A76" s="7" t="s">
        <v>247</v>
      </c>
      <c r="B76" s="6" t="s">
        <v>248</v>
      </c>
      <c r="C76" s="6" t="s">
        <v>249</v>
      </c>
      <c r="D76" s="6" t="s">
        <v>54</v>
      </c>
      <c r="E76" s="6"/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</row>
    <row r="77" spans="1:11" ht="63" customHeight="1" x14ac:dyDescent="0.15">
      <c r="A77" s="7" t="s">
        <v>242</v>
      </c>
      <c r="B77" s="6" t="s">
        <v>250</v>
      </c>
      <c r="C77" s="6" t="s">
        <v>249</v>
      </c>
      <c r="D77" s="6" t="s">
        <v>240</v>
      </c>
      <c r="E77" s="6" t="s">
        <v>241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</row>
    <row r="78" spans="1:11" ht="50.1" customHeight="1" x14ac:dyDescent="0.15">
      <c r="A78" s="7" t="s">
        <v>244</v>
      </c>
      <c r="B78" s="6" t="s">
        <v>251</v>
      </c>
      <c r="C78" s="6" t="s">
        <v>249</v>
      </c>
      <c r="D78" s="6" t="s">
        <v>246</v>
      </c>
      <c r="E78" s="6" t="s">
        <v>194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</row>
    <row r="79" spans="1:11" ht="50.1" customHeight="1" x14ac:dyDescent="0.15">
      <c r="A79" s="7" t="s">
        <v>252</v>
      </c>
      <c r="B79" s="6" t="s">
        <v>253</v>
      </c>
      <c r="C79" s="6" t="s">
        <v>98</v>
      </c>
      <c r="D79" s="6" t="s">
        <v>98</v>
      </c>
      <c r="E79" s="6"/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</row>
    <row r="80" spans="1:11" ht="75" customHeight="1" x14ac:dyDescent="0.15">
      <c r="A80" s="7" t="s">
        <v>254</v>
      </c>
      <c r="B80" s="6" t="s">
        <v>255</v>
      </c>
      <c r="C80" s="6" t="s">
        <v>256</v>
      </c>
      <c r="D80" s="6" t="s">
        <v>257</v>
      </c>
      <c r="E80" s="6" t="s">
        <v>206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</row>
    <row r="81" spans="1:11" ht="24.95" customHeight="1" x14ac:dyDescent="0.15">
      <c r="A81" s="7" t="s">
        <v>258</v>
      </c>
      <c r="B81" s="6" t="s">
        <v>259</v>
      </c>
      <c r="C81" s="6" t="s">
        <v>98</v>
      </c>
      <c r="D81" s="6"/>
      <c r="E81" s="6"/>
      <c r="F81" s="10">
        <v>21683896.5</v>
      </c>
      <c r="G81" s="10">
        <v>6421699.4199999999</v>
      </c>
      <c r="H81" s="10">
        <v>3314000</v>
      </c>
      <c r="I81" s="10">
        <v>11948197.08</v>
      </c>
      <c r="J81" s="10">
        <v>13659423.800000001</v>
      </c>
      <c r="K81" s="10">
        <v>13659423.800000001</v>
      </c>
    </row>
    <row r="82" spans="1:11" ht="50.1" customHeight="1" x14ac:dyDescent="0.15">
      <c r="A82" s="7" t="s">
        <v>260</v>
      </c>
      <c r="B82" s="6" t="s">
        <v>261</v>
      </c>
      <c r="C82" s="6" t="s">
        <v>224</v>
      </c>
      <c r="D82" s="6" t="s">
        <v>151</v>
      </c>
      <c r="E82" s="6" t="s">
        <v>152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</row>
    <row r="83" spans="1:11" ht="50.1" customHeight="1" x14ac:dyDescent="0.15">
      <c r="A83" s="7" t="s">
        <v>262</v>
      </c>
      <c r="B83" s="6" t="s">
        <v>263</v>
      </c>
      <c r="C83" s="6" t="s">
        <v>264</v>
      </c>
      <c r="D83" s="6"/>
      <c r="E83" s="6"/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</row>
    <row r="84" spans="1:11" ht="50.1" customHeight="1" x14ac:dyDescent="0.15">
      <c r="A84" s="7" t="s">
        <v>262</v>
      </c>
      <c r="B84" s="6" t="s">
        <v>265</v>
      </c>
      <c r="C84" s="6" t="s">
        <v>264</v>
      </c>
      <c r="D84" s="6" t="s">
        <v>266</v>
      </c>
      <c r="E84" s="6" t="s">
        <v>267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</row>
    <row r="85" spans="1:11" ht="24.95" customHeight="1" x14ac:dyDescent="0.15">
      <c r="A85" s="7" t="s">
        <v>268</v>
      </c>
      <c r="B85" s="6" t="s">
        <v>269</v>
      </c>
      <c r="C85" s="6" t="s">
        <v>264</v>
      </c>
      <c r="D85" s="6" t="s">
        <v>270</v>
      </c>
      <c r="E85" s="6" t="s">
        <v>271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</row>
    <row r="86" spans="1:11" ht="24.95" customHeight="1" x14ac:dyDescent="0.15">
      <c r="A86" s="7" t="s">
        <v>272</v>
      </c>
      <c r="B86" s="6" t="s">
        <v>273</v>
      </c>
      <c r="C86" s="6" t="s">
        <v>264</v>
      </c>
      <c r="D86" s="6" t="s">
        <v>274</v>
      </c>
      <c r="E86" s="6" t="s">
        <v>275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</row>
    <row r="87" spans="1:11" ht="24.95" customHeight="1" x14ac:dyDescent="0.15">
      <c r="A87" s="7" t="s">
        <v>276</v>
      </c>
      <c r="B87" s="6" t="s">
        <v>277</v>
      </c>
      <c r="C87" s="6" t="s">
        <v>278</v>
      </c>
      <c r="D87" s="6"/>
      <c r="E87" s="6"/>
      <c r="F87" s="10">
        <v>19455105.190000001</v>
      </c>
      <c r="G87" s="10">
        <v>4512908.1100000003</v>
      </c>
      <c r="H87" s="10">
        <v>3314000</v>
      </c>
      <c r="I87" s="10">
        <v>11628197.08</v>
      </c>
      <c r="J87" s="10">
        <v>11456640.800000001</v>
      </c>
      <c r="K87" s="10">
        <v>11456640.800000001</v>
      </c>
    </row>
    <row r="88" spans="1:11" ht="38.1" customHeight="1" x14ac:dyDescent="0.15">
      <c r="A88" s="7" t="s">
        <v>279</v>
      </c>
      <c r="B88" s="6" t="s">
        <v>280</v>
      </c>
      <c r="C88" s="6" t="s">
        <v>278</v>
      </c>
      <c r="D88" s="6"/>
      <c r="E88" s="6"/>
      <c r="F88" s="10">
        <v>12237571.689999999</v>
      </c>
      <c r="G88" s="10">
        <v>4192908.11</v>
      </c>
      <c r="H88" s="10">
        <v>0</v>
      </c>
      <c r="I88" s="10">
        <v>8044663.5800000001</v>
      </c>
      <c r="J88" s="10">
        <v>9056640.8000000007</v>
      </c>
      <c r="K88" s="10">
        <v>9056640.8000000007</v>
      </c>
    </row>
    <row r="89" spans="1:11" ht="38.1" customHeight="1" x14ac:dyDescent="0.15">
      <c r="A89" s="7" t="s">
        <v>281</v>
      </c>
      <c r="B89" s="6" t="s">
        <v>282</v>
      </c>
      <c r="C89" s="6" t="s">
        <v>278</v>
      </c>
      <c r="D89" s="6" t="s">
        <v>283</v>
      </c>
      <c r="E89" s="6" t="s">
        <v>284</v>
      </c>
      <c r="F89" s="10">
        <v>108537.56</v>
      </c>
      <c r="G89" s="10">
        <v>33537.56</v>
      </c>
      <c r="H89" s="10">
        <v>0</v>
      </c>
      <c r="I89" s="10">
        <v>75000</v>
      </c>
      <c r="J89" s="10">
        <v>106352.95</v>
      </c>
      <c r="K89" s="10">
        <v>106352.95</v>
      </c>
    </row>
    <row r="90" spans="1:11" ht="24.95" customHeight="1" x14ac:dyDescent="0.15">
      <c r="A90" s="7" t="s">
        <v>145</v>
      </c>
      <c r="B90" s="6" t="s">
        <v>285</v>
      </c>
      <c r="C90" s="6" t="s">
        <v>278</v>
      </c>
      <c r="D90" s="6" t="s">
        <v>147</v>
      </c>
      <c r="E90" s="6" t="s">
        <v>148</v>
      </c>
      <c r="F90" s="10">
        <v>300000</v>
      </c>
      <c r="G90" s="10">
        <v>0</v>
      </c>
      <c r="H90" s="10">
        <v>0</v>
      </c>
      <c r="I90" s="10">
        <v>300000</v>
      </c>
      <c r="J90" s="10">
        <v>100000</v>
      </c>
      <c r="K90" s="10">
        <v>100000</v>
      </c>
    </row>
    <row r="91" spans="1:11" ht="50.1" customHeight="1" x14ac:dyDescent="0.15">
      <c r="A91" s="7" t="s">
        <v>286</v>
      </c>
      <c r="B91" s="6" t="s">
        <v>287</v>
      </c>
      <c r="C91" s="6" t="s">
        <v>278</v>
      </c>
      <c r="D91" s="6" t="s">
        <v>288</v>
      </c>
      <c r="E91" s="6" t="s">
        <v>289</v>
      </c>
      <c r="F91" s="10">
        <v>236748.03</v>
      </c>
      <c r="G91" s="10">
        <v>211674.57</v>
      </c>
      <c r="H91" s="10">
        <v>0</v>
      </c>
      <c r="I91" s="10">
        <v>25073.46</v>
      </c>
      <c r="J91" s="10">
        <v>224482.5</v>
      </c>
      <c r="K91" s="10">
        <v>224482.5</v>
      </c>
    </row>
    <row r="92" spans="1:11" ht="24.95" customHeight="1" x14ac:dyDescent="0.15">
      <c r="A92" s="7" t="s">
        <v>290</v>
      </c>
      <c r="B92" s="6" t="s">
        <v>291</v>
      </c>
      <c r="C92" s="6" t="s">
        <v>278</v>
      </c>
      <c r="D92" s="6" t="s">
        <v>292</v>
      </c>
      <c r="E92" s="6" t="s">
        <v>293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</row>
    <row r="93" spans="1:11" ht="75" customHeight="1" x14ac:dyDescent="0.15">
      <c r="A93" s="7" t="s">
        <v>294</v>
      </c>
      <c r="B93" s="6" t="s">
        <v>295</v>
      </c>
      <c r="C93" s="6" t="s">
        <v>278</v>
      </c>
      <c r="D93" s="6" t="s">
        <v>296</v>
      </c>
      <c r="E93" s="6" t="s">
        <v>297</v>
      </c>
      <c r="F93" s="10">
        <v>1063592</v>
      </c>
      <c r="G93" s="10">
        <v>662592</v>
      </c>
      <c r="H93" s="10">
        <v>0</v>
      </c>
      <c r="I93" s="10">
        <v>401000</v>
      </c>
      <c r="J93" s="10">
        <v>1063592</v>
      </c>
      <c r="K93" s="10">
        <v>1063592</v>
      </c>
    </row>
    <row r="94" spans="1:11" ht="75" customHeight="1" x14ac:dyDescent="0.15">
      <c r="A94" s="7" t="s">
        <v>149</v>
      </c>
      <c r="B94" s="6" t="s">
        <v>298</v>
      </c>
      <c r="C94" s="6" t="s">
        <v>278</v>
      </c>
      <c r="D94" s="6" t="s">
        <v>151</v>
      </c>
      <c r="E94" s="6" t="s">
        <v>152</v>
      </c>
      <c r="F94" s="10">
        <v>6651550.3499999996</v>
      </c>
      <c r="G94" s="10">
        <v>2897550.35</v>
      </c>
      <c r="H94" s="10">
        <v>0</v>
      </c>
      <c r="I94" s="10">
        <v>3754000</v>
      </c>
      <c r="J94" s="10">
        <v>5708550.3499999996</v>
      </c>
      <c r="K94" s="10">
        <v>5708550.3499999996</v>
      </c>
    </row>
    <row r="95" spans="1:11" ht="24.95" customHeight="1" x14ac:dyDescent="0.15">
      <c r="A95" s="7" t="s">
        <v>299</v>
      </c>
      <c r="B95" s="6" t="s">
        <v>300</v>
      </c>
      <c r="C95" s="6" t="s">
        <v>278</v>
      </c>
      <c r="D95" s="6" t="s">
        <v>301</v>
      </c>
      <c r="E95" s="6" t="s">
        <v>302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</row>
    <row r="96" spans="1:11" ht="75" customHeight="1" x14ac:dyDescent="0.15">
      <c r="A96" s="7" t="s">
        <v>303</v>
      </c>
      <c r="B96" s="6" t="s">
        <v>304</v>
      </c>
      <c r="C96" s="6" t="s">
        <v>278</v>
      </c>
      <c r="D96" s="6" t="s">
        <v>305</v>
      </c>
      <c r="E96" s="6" t="s">
        <v>267</v>
      </c>
      <c r="F96" s="10">
        <v>3877143.75</v>
      </c>
      <c r="G96" s="10">
        <v>387553.63</v>
      </c>
      <c r="H96" s="10">
        <v>0</v>
      </c>
      <c r="I96" s="10">
        <v>3489590.12</v>
      </c>
      <c r="J96" s="10">
        <v>1853663</v>
      </c>
      <c r="K96" s="10">
        <v>1853663</v>
      </c>
    </row>
    <row r="97" spans="1:11" ht="38.1" customHeight="1" x14ac:dyDescent="0.15">
      <c r="A97" s="7" t="s">
        <v>306</v>
      </c>
      <c r="B97" s="6" t="s">
        <v>307</v>
      </c>
      <c r="C97" s="6" t="s">
        <v>278</v>
      </c>
      <c r="D97" s="6"/>
      <c r="E97" s="6"/>
      <c r="F97" s="10">
        <v>7217533.5</v>
      </c>
      <c r="G97" s="10">
        <v>320000</v>
      </c>
      <c r="H97" s="10">
        <v>3314000</v>
      </c>
      <c r="I97" s="10">
        <v>3583533.5</v>
      </c>
      <c r="J97" s="10">
        <v>2400000</v>
      </c>
      <c r="K97" s="10">
        <v>2400000</v>
      </c>
    </row>
    <row r="98" spans="1:11" ht="38.1" customHeight="1" x14ac:dyDescent="0.15">
      <c r="A98" s="7" t="s">
        <v>308</v>
      </c>
      <c r="B98" s="6" t="s">
        <v>309</v>
      </c>
      <c r="C98" s="6" t="s">
        <v>278</v>
      </c>
      <c r="D98" s="6" t="s">
        <v>310</v>
      </c>
      <c r="E98" s="6" t="s">
        <v>311</v>
      </c>
      <c r="F98" s="10">
        <v>5667533.5</v>
      </c>
      <c r="G98" s="10">
        <v>50000</v>
      </c>
      <c r="H98" s="10">
        <v>3314000</v>
      </c>
      <c r="I98" s="10">
        <v>2303533.5</v>
      </c>
      <c r="J98" s="10">
        <v>850000</v>
      </c>
      <c r="K98" s="10">
        <v>850000</v>
      </c>
    </row>
    <row r="99" spans="1:11" ht="24.95" customHeight="1" x14ac:dyDescent="0.15">
      <c r="A99" s="7" t="s">
        <v>312</v>
      </c>
      <c r="B99" s="6" t="s">
        <v>313</v>
      </c>
      <c r="C99" s="6" t="s">
        <v>278</v>
      </c>
      <c r="D99" s="6" t="s">
        <v>180</v>
      </c>
      <c r="E99" s="6" t="s">
        <v>314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</row>
    <row r="100" spans="1:11" ht="24.95" customHeight="1" x14ac:dyDescent="0.15">
      <c r="A100" s="7" t="s">
        <v>315</v>
      </c>
      <c r="B100" s="6" t="s">
        <v>316</v>
      </c>
      <c r="C100" s="6" t="s">
        <v>278</v>
      </c>
      <c r="D100" s="6" t="s">
        <v>317</v>
      </c>
      <c r="E100" s="6" t="s">
        <v>318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</row>
    <row r="101" spans="1:11" ht="50.1" customHeight="1" x14ac:dyDescent="0.15">
      <c r="A101" s="7" t="s">
        <v>319</v>
      </c>
      <c r="B101" s="6" t="s">
        <v>320</v>
      </c>
      <c r="C101" s="6" t="s">
        <v>278</v>
      </c>
      <c r="D101" s="6" t="s">
        <v>321</v>
      </c>
      <c r="E101" s="6" t="s">
        <v>322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</row>
    <row r="102" spans="1:11" ht="24.95" customHeight="1" x14ac:dyDescent="0.15">
      <c r="A102" s="7" t="s">
        <v>323</v>
      </c>
      <c r="B102" s="6" t="s">
        <v>324</v>
      </c>
      <c r="C102" s="6" t="s">
        <v>278</v>
      </c>
      <c r="D102" s="6" t="s">
        <v>325</v>
      </c>
      <c r="E102" s="6" t="s">
        <v>326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</row>
    <row r="103" spans="1:11" ht="24.95" customHeight="1" x14ac:dyDescent="0.15">
      <c r="A103" s="7" t="s">
        <v>327</v>
      </c>
      <c r="B103" s="6" t="s">
        <v>328</v>
      </c>
      <c r="C103" s="6" t="s">
        <v>278</v>
      </c>
      <c r="D103" s="6" t="s">
        <v>329</v>
      </c>
      <c r="E103" s="6" t="s">
        <v>330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</row>
    <row r="104" spans="1:11" ht="24.95" customHeight="1" x14ac:dyDescent="0.15">
      <c r="A104" s="7" t="s">
        <v>331</v>
      </c>
      <c r="B104" s="6" t="s">
        <v>332</v>
      </c>
      <c r="C104" s="6" t="s">
        <v>278</v>
      </c>
      <c r="D104" s="6" t="s">
        <v>274</v>
      </c>
      <c r="E104" s="6" t="s">
        <v>275</v>
      </c>
      <c r="F104" s="10">
        <v>100000</v>
      </c>
      <c r="G104" s="10">
        <v>0</v>
      </c>
      <c r="H104" s="10">
        <v>0</v>
      </c>
      <c r="I104" s="10">
        <v>100000</v>
      </c>
      <c r="J104" s="10">
        <v>100000</v>
      </c>
      <c r="K104" s="10">
        <v>100000</v>
      </c>
    </row>
    <row r="105" spans="1:11" ht="50.1" customHeight="1" x14ac:dyDescent="0.15">
      <c r="A105" s="7" t="s">
        <v>333</v>
      </c>
      <c r="B105" s="6" t="s">
        <v>334</v>
      </c>
      <c r="C105" s="6" t="s">
        <v>278</v>
      </c>
      <c r="D105" s="6" t="s">
        <v>335</v>
      </c>
      <c r="E105" s="6" t="s">
        <v>336</v>
      </c>
      <c r="F105" s="10">
        <v>1450000</v>
      </c>
      <c r="G105" s="10">
        <v>270000</v>
      </c>
      <c r="H105" s="10">
        <v>0</v>
      </c>
      <c r="I105" s="10">
        <v>1180000</v>
      </c>
      <c r="J105" s="10">
        <v>1450000</v>
      </c>
      <c r="K105" s="10">
        <v>1450000</v>
      </c>
    </row>
    <row r="106" spans="1:11" ht="50.1" customHeight="1" x14ac:dyDescent="0.15">
      <c r="A106" s="7" t="s">
        <v>337</v>
      </c>
      <c r="B106" s="6" t="s">
        <v>338</v>
      </c>
      <c r="C106" s="6" t="s">
        <v>278</v>
      </c>
      <c r="D106" s="6" t="s">
        <v>270</v>
      </c>
      <c r="E106" s="6" t="s">
        <v>271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</row>
    <row r="107" spans="1:11" ht="75" customHeight="1" x14ac:dyDescent="0.15">
      <c r="A107" s="7" t="s">
        <v>339</v>
      </c>
      <c r="B107" s="6" t="s">
        <v>340</v>
      </c>
      <c r="C107" s="6" t="s">
        <v>278</v>
      </c>
      <c r="D107" s="6" t="s">
        <v>341</v>
      </c>
      <c r="E107" s="6" t="s">
        <v>152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</row>
    <row r="108" spans="1:11" ht="87.95" customHeight="1" x14ac:dyDescent="0.15">
      <c r="A108" s="7" t="s">
        <v>342</v>
      </c>
      <c r="B108" s="6" t="s">
        <v>343</v>
      </c>
      <c r="C108" s="6" t="s">
        <v>344</v>
      </c>
      <c r="D108" s="6"/>
      <c r="E108" s="6"/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</row>
    <row r="109" spans="1:11" ht="24.95" customHeight="1" x14ac:dyDescent="0.15">
      <c r="A109" s="7" t="s">
        <v>345</v>
      </c>
      <c r="B109" s="6" t="s">
        <v>346</v>
      </c>
      <c r="C109" s="6" t="s">
        <v>347</v>
      </c>
      <c r="D109" s="6" t="s">
        <v>288</v>
      </c>
      <c r="E109" s="6" t="s">
        <v>289</v>
      </c>
      <c r="F109" s="10">
        <v>2228791.31</v>
      </c>
      <c r="G109" s="10">
        <v>1908791.31</v>
      </c>
      <c r="H109" s="10">
        <v>0</v>
      </c>
      <c r="I109" s="10">
        <v>320000</v>
      </c>
      <c r="J109" s="10">
        <v>2202783</v>
      </c>
      <c r="K109" s="10">
        <v>2202783</v>
      </c>
    </row>
    <row r="110" spans="1:11" ht="50.1" customHeight="1" x14ac:dyDescent="0.15">
      <c r="A110" s="7" t="s">
        <v>348</v>
      </c>
      <c r="B110" s="6" t="s">
        <v>349</v>
      </c>
      <c r="C110" s="6" t="s">
        <v>350</v>
      </c>
      <c r="D110" s="6"/>
      <c r="E110" s="6"/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</row>
    <row r="111" spans="1:11" ht="63" customHeight="1" x14ac:dyDescent="0.15">
      <c r="A111" s="7" t="s">
        <v>351</v>
      </c>
      <c r="B111" s="6" t="s">
        <v>352</v>
      </c>
      <c r="C111" s="6" t="s">
        <v>353</v>
      </c>
      <c r="D111" s="6"/>
      <c r="E111" s="6"/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</row>
    <row r="112" spans="1:11" ht="50.1" customHeight="1" x14ac:dyDescent="0.15">
      <c r="A112" s="7" t="s">
        <v>354</v>
      </c>
      <c r="B112" s="6" t="s">
        <v>355</v>
      </c>
      <c r="C112" s="6" t="s">
        <v>356</v>
      </c>
      <c r="D112" s="6"/>
      <c r="E112" s="6"/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</row>
    <row r="113" spans="1:11" ht="24.95" customHeight="1" x14ac:dyDescent="0.15">
      <c r="A113" s="7" t="s">
        <v>357</v>
      </c>
      <c r="B113" s="6" t="s">
        <v>358</v>
      </c>
      <c r="C113" s="6" t="s">
        <v>359</v>
      </c>
      <c r="D113" s="6"/>
      <c r="E113" s="6"/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</row>
    <row r="114" spans="1:11" ht="38.1" customHeight="1" x14ac:dyDescent="0.15">
      <c r="A114" s="7" t="s">
        <v>360</v>
      </c>
      <c r="B114" s="6" t="s">
        <v>361</v>
      </c>
      <c r="C114" s="6"/>
      <c r="D114" s="6"/>
      <c r="E114" s="6"/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</row>
    <row r="115" spans="1:11" ht="24.95" customHeight="1" x14ac:dyDescent="0.15">
      <c r="A115" s="7" t="s">
        <v>362</v>
      </c>
      <c r="B115" s="6" t="s">
        <v>363</v>
      </c>
      <c r="C115" s="6"/>
      <c r="D115" s="6"/>
      <c r="E115" s="6"/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</row>
    <row r="116" spans="1:11" ht="24.95" customHeight="1" x14ac:dyDescent="0.15">
      <c r="A116" s="7" t="s">
        <v>364</v>
      </c>
      <c r="B116" s="6" t="s">
        <v>365</v>
      </c>
      <c r="C116" s="6"/>
      <c r="D116" s="6"/>
      <c r="E116" s="6"/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</row>
    <row r="117" spans="1:11" ht="24.95" customHeight="1" x14ac:dyDescent="0.15">
      <c r="A117" s="7" t="s">
        <v>366</v>
      </c>
      <c r="B117" s="6" t="s">
        <v>367</v>
      </c>
      <c r="C117" s="6" t="s">
        <v>98</v>
      </c>
      <c r="D117" s="6" t="s">
        <v>98</v>
      </c>
      <c r="E117" s="6"/>
      <c r="F117" s="10">
        <v>98195.12</v>
      </c>
      <c r="G117" s="10">
        <v>0</v>
      </c>
      <c r="H117" s="10">
        <v>98195.12</v>
      </c>
      <c r="I117" s="10">
        <v>0</v>
      </c>
      <c r="J117" s="10">
        <v>0</v>
      </c>
      <c r="K117" s="10">
        <v>0</v>
      </c>
    </row>
    <row r="118" spans="1:11" ht="38.1" customHeight="1" x14ac:dyDescent="0.15">
      <c r="A118" s="7" t="s">
        <v>368</v>
      </c>
      <c r="B118" s="6" t="s">
        <v>369</v>
      </c>
      <c r="C118" s="6" t="s">
        <v>370</v>
      </c>
      <c r="D118" s="6"/>
      <c r="E118" s="6"/>
      <c r="F118" s="10">
        <v>98195.12</v>
      </c>
      <c r="G118" s="10">
        <v>0</v>
      </c>
      <c r="H118" s="10">
        <v>98195.12</v>
      </c>
      <c r="I118" s="10">
        <v>0</v>
      </c>
      <c r="J118" s="10">
        <v>0</v>
      </c>
      <c r="K118" s="10">
        <v>0</v>
      </c>
    </row>
    <row r="119" spans="1:11" ht="24.95" customHeight="1" x14ac:dyDescent="0.15">
      <c r="A119" s="7" t="s">
        <v>371</v>
      </c>
      <c r="B119" s="6" t="s">
        <v>372</v>
      </c>
      <c r="C119" s="6" t="s">
        <v>370</v>
      </c>
      <c r="D119" s="6"/>
      <c r="E119" s="6"/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</row>
  </sheetData>
  <sheetProtection password="8610" sheet="1" objects="1" scenarios="1"/>
  <mergeCells count="7">
    <mergeCell ref="A2:K2"/>
    <mergeCell ref="A4:A5"/>
    <mergeCell ref="B4:B5"/>
    <mergeCell ref="C4:C5"/>
    <mergeCell ref="D4:D5"/>
    <mergeCell ref="E4:E5"/>
    <mergeCell ref="F4:K4"/>
  </mergeCells>
  <phoneticPr fontId="0" type="noConversion"/>
  <pageMargins left="0.4" right="0.4" top="0.4" bottom="0.4" header="0.1" footer="0.1"/>
  <pageSetup paperSize="9" scale="63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50"/>
  <sheetViews>
    <sheetView workbookViewId="0"/>
  </sheetViews>
  <sheetFormatPr defaultRowHeight="10.5" x14ac:dyDescent="0.15"/>
  <cols>
    <col min="1" max="1" width="9.5703125" customWidth="1"/>
    <col min="2" max="2" width="57.28515625" customWidth="1"/>
    <col min="3" max="5" width="9.5703125" customWidth="1"/>
    <col min="6" max="6" width="19.140625" customWidth="1"/>
    <col min="7" max="10" width="17.140625" customWidth="1"/>
  </cols>
  <sheetData>
    <row r="1" spans="1:10" ht="15" customHeight="1" x14ac:dyDescent="0.15"/>
    <row r="2" spans="1:10" ht="24.95" customHeight="1" x14ac:dyDescent="0.15">
      <c r="A2" s="14" t="s">
        <v>378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15" customHeight="1" x14ac:dyDescent="0.15"/>
    <row r="4" spans="1:10" ht="24.95" customHeight="1" x14ac:dyDescent="0.15">
      <c r="A4" s="19" t="s">
        <v>379</v>
      </c>
      <c r="B4" s="19" t="s">
        <v>43</v>
      </c>
      <c r="C4" s="19" t="s">
        <v>44</v>
      </c>
      <c r="D4" s="19" t="s">
        <v>380</v>
      </c>
      <c r="E4" s="19" t="s">
        <v>45</v>
      </c>
      <c r="F4" s="19" t="s">
        <v>381</v>
      </c>
      <c r="G4" s="19" t="s">
        <v>48</v>
      </c>
      <c r="H4" s="19"/>
      <c r="I4" s="19"/>
      <c r="J4" s="19"/>
    </row>
    <row r="5" spans="1:10" ht="50.1" customHeight="1" x14ac:dyDescent="0.15">
      <c r="A5" s="19"/>
      <c r="B5" s="19"/>
      <c r="C5" s="19"/>
      <c r="D5" s="19"/>
      <c r="E5" s="19"/>
      <c r="F5" s="19"/>
      <c r="G5" s="6" t="s">
        <v>382</v>
      </c>
      <c r="H5" s="6" t="s">
        <v>383</v>
      </c>
      <c r="I5" s="6" t="s">
        <v>384</v>
      </c>
      <c r="J5" s="6" t="s">
        <v>385</v>
      </c>
    </row>
    <row r="6" spans="1:10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  <c r="I6" s="6">
        <v>9</v>
      </c>
      <c r="J6" s="6">
        <v>10</v>
      </c>
    </row>
    <row r="7" spans="1:10" x14ac:dyDescent="0.15">
      <c r="A7" s="6" t="s">
        <v>386</v>
      </c>
      <c r="B7" s="7" t="s">
        <v>387</v>
      </c>
      <c r="C7" s="6" t="s">
        <v>388</v>
      </c>
      <c r="D7" s="6" t="s">
        <v>389</v>
      </c>
      <c r="E7" s="6"/>
      <c r="F7" s="6"/>
      <c r="G7" s="10">
        <f>G8+G9+G11+G12+G15+G16+G18+G19+G20+G22+G23+G25+G26</f>
        <v>21683896.5</v>
      </c>
      <c r="H7" s="10">
        <f>H8+H9+H11+H12+H15+H16+H18+H19+H20+H22+H23+H25+H26</f>
        <v>13659423.800000001</v>
      </c>
      <c r="I7" s="10">
        <f>I8+I9+I11+I12+I15+I16+I18+I19+I20+I22+I23+I25+I26</f>
        <v>13659423.800000001</v>
      </c>
      <c r="J7" s="10" t="s">
        <v>390</v>
      </c>
    </row>
    <row r="8" spans="1:10" ht="42" x14ac:dyDescent="0.15">
      <c r="A8" s="6" t="s">
        <v>391</v>
      </c>
      <c r="B8" s="7" t="s">
        <v>392</v>
      </c>
      <c r="C8" s="6" t="s">
        <v>393</v>
      </c>
      <c r="D8" s="6" t="s">
        <v>389</v>
      </c>
      <c r="E8" s="6"/>
      <c r="F8" s="6"/>
      <c r="G8" s="10">
        <v>0</v>
      </c>
      <c r="H8" s="10">
        <v>0</v>
      </c>
      <c r="I8" s="10">
        <v>0</v>
      </c>
      <c r="J8" s="10" t="s">
        <v>390</v>
      </c>
    </row>
    <row r="9" spans="1:10" ht="42" x14ac:dyDescent="0.15">
      <c r="A9" s="6" t="s">
        <v>394</v>
      </c>
      <c r="B9" s="7" t="s">
        <v>395</v>
      </c>
      <c r="C9" s="6" t="s">
        <v>396</v>
      </c>
      <c r="D9" s="6" t="s">
        <v>389</v>
      </c>
      <c r="E9" s="6"/>
      <c r="F9" s="6"/>
      <c r="G9" s="10">
        <v>0</v>
      </c>
      <c r="H9" s="10">
        <v>0</v>
      </c>
      <c r="I9" s="10">
        <v>0</v>
      </c>
      <c r="J9" s="10" t="s">
        <v>390</v>
      </c>
    </row>
    <row r="10" spans="1:10" ht="31.5" x14ac:dyDescent="0.15">
      <c r="A10" s="6" t="s">
        <v>397</v>
      </c>
      <c r="B10" s="7" t="s">
        <v>398</v>
      </c>
      <c r="C10" s="6" t="s">
        <v>399</v>
      </c>
      <c r="D10" s="6" t="s">
        <v>389</v>
      </c>
      <c r="E10" s="6"/>
      <c r="F10" s="6"/>
      <c r="G10" s="10">
        <v>3158815.29</v>
      </c>
      <c r="H10" s="10">
        <v>2441568.75</v>
      </c>
      <c r="I10" s="10">
        <v>2441568.75</v>
      </c>
      <c r="J10" s="10" t="s">
        <v>390</v>
      </c>
    </row>
    <row r="11" spans="1:10" x14ac:dyDescent="0.15">
      <c r="A11" s="6" t="s">
        <v>400</v>
      </c>
      <c r="B11" s="7" t="s">
        <v>401</v>
      </c>
      <c r="C11" s="6" t="s">
        <v>402</v>
      </c>
      <c r="D11" s="6" t="s">
        <v>389</v>
      </c>
      <c r="E11" s="6"/>
      <c r="F11" s="6"/>
      <c r="G11" s="10">
        <v>0</v>
      </c>
      <c r="H11" s="10">
        <v>0</v>
      </c>
      <c r="I11" s="10">
        <v>0</v>
      </c>
      <c r="J11" s="10" t="s">
        <v>390</v>
      </c>
    </row>
    <row r="12" spans="1:10" x14ac:dyDescent="0.15">
      <c r="A12" s="6" t="s">
        <v>403</v>
      </c>
      <c r="B12" s="7" t="s">
        <v>404</v>
      </c>
      <c r="C12" s="6" t="s">
        <v>405</v>
      </c>
      <c r="D12" s="6" t="s">
        <v>389</v>
      </c>
      <c r="E12" s="6"/>
      <c r="F12" s="6"/>
      <c r="G12" s="10">
        <v>3158815.29</v>
      </c>
      <c r="H12" s="10">
        <v>2441568.75</v>
      </c>
      <c r="I12" s="10">
        <v>2441568.75</v>
      </c>
      <c r="J12" s="10" t="s">
        <v>390</v>
      </c>
    </row>
    <row r="13" spans="1:10" ht="42" x14ac:dyDescent="0.15">
      <c r="A13" s="6" t="s">
        <v>406</v>
      </c>
      <c r="B13" s="7" t="s">
        <v>407</v>
      </c>
      <c r="C13" s="6" t="s">
        <v>408</v>
      </c>
      <c r="D13" s="6" t="s">
        <v>389</v>
      </c>
      <c r="E13" s="6"/>
      <c r="F13" s="6"/>
      <c r="G13" s="10">
        <f>G15+G16+G18+G19+G20+G22+G23+G25+G26</f>
        <v>18525081.210000001</v>
      </c>
      <c r="H13" s="10">
        <f>H15+H16+H18+H19+H20+H22+H23+H25+H26</f>
        <v>11217855.050000001</v>
      </c>
      <c r="I13" s="10">
        <f>I15+I16+I18+I19+I20+I22+I23+I25+I26</f>
        <v>11217855.050000001</v>
      </c>
      <c r="J13" s="10" t="s">
        <v>390</v>
      </c>
    </row>
    <row r="14" spans="1:10" ht="31.5" x14ac:dyDescent="0.15">
      <c r="A14" s="6" t="s">
        <v>409</v>
      </c>
      <c r="B14" s="7" t="s">
        <v>410</v>
      </c>
      <c r="C14" s="6" t="s">
        <v>411</v>
      </c>
      <c r="D14" s="6" t="s">
        <v>389</v>
      </c>
      <c r="E14" s="6"/>
      <c r="F14" s="6"/>
      <c r="G14" s="10">
        <f>G15+G16</f>
        <v>3792319.13</v>
      </c>
      <c r="H14" s="10">
        <f>H15+H16</f>
        <v>3582192.05</v>
      </c>
      <c r="I14" s="10">
        <f>I15+I16</f>
        <v>3582192.05</v>
      </c>
      <c r="J14" s="10" t="s">
        <v>390</v>
      </c>
    </row>
    <row r="15" spans="1:10" x14ac:dyDescent="0.15">
      <c r="A15" s="6" t="s">
        <v>412</v>
      </c>
      <c r="B15" s="7" t="s">
        <v>401</v>
      </c>
      <c r="C15" s="6" t="s">
        <v>413</v>
      </c>
      <c r="D15" s="6" t="s">
        <v>389</v>
      </c>
      <c r="E15" s="6"/>
      <c r="F15" s="6"/>
      <c r="G15" s="10">
        <v>0</v>
      </c>
      <c r="H15" s="10">
        <v>0</v>
      </c>
      <c r="I15" s="10">
        <v>0</v>
      </c>
      <c r="J15" s="10" t="s">
        <v>390</v>
      </c>
    </row>
    <row r="16" spans="1:10" x14ac:dyDescent="0.15">
      <c r="A16" s="6" t="s">
        <v>414</v>
      </c>
      <c r="B16" s="7" t="s">
        <v>404</v>
      </c>
      <c r="C16" s="6" t="s">
        <v>415</v>
      </c>
      <c r="D16" s="6" t="s">
        <v>389</v>
      </c>
      <c r="E16" s="6"/>
      <c r="F16" s="6"/>
      <c r="G16" s="10">
        <v>3792319.13</v>
      </c>
      <c r="H16" s="10">
        <v>3582192.05</v>
      </c>
      <c r="I16" s="10">
        <v>3582192.05</v>
      </c>
      <c r="J16" s="10" t="s">
        <v>390</v>
      </c>
    </row>
    <row r="17" spans="1:10" ht="31.5" x14ac:dyDescent="0.15">
      <c r="A17" s="6" t="s">
        <v>416</v>
      </c>
      <c r="B17" s="7" t="s">
        <v>417</v>
      </c>
      <c r="C17" s="6" t="s">
        <v>418</v>
      </c>
      <c r="D17" s="6" t="s">
        <v>389</v>
      </c>
      <c r="E17" s="6"/>
      <c r="F17" s="6"/>
      <c r="G17" s="10">
        <f>G18+G19</f>
        <v>2932000</v>
      </c>
      <c r="H17" s="10">
        <f>H18+H19</f>
        <v>0</v>
      </c>
      <c r="I17" s="10">
        <f>I18+I19</f>
        <v>0</v>
      </c>
      <c r="J17" s="10" t="s">
        <v>390</v>
      </c>
    </row>
    <row r="18" spans="1:10" x14ac:dyDescent="0.15">
      <c r="A18" s="6" t="s">
        <v>419</v>
      </c>
      <c r="B18" s="7" t="s">
        <v>401</v>
      </c>
      <c r="C18" s="6" t="s">
        <v>420</v>
      </c>
      <c r="D18" s="6" t="s">
        <v>389</v>
      </c>
      <c r="E18" s="6"/>
      <c r="F18" s="6"/>
      <c r="G18" s="10">
        <v>0</v>
      </c>
      <c r="H18" s="10">
        <v>0</v>
      </c>
      <c r="I18" s="10">
        <v>0</v>
      </c>
      <c r="J18" s="10" t="s">
        <v>390</v>
      </c>
    </row>
    <row r="19" spans="1:10" x14ac:dyDescent="0.15">
      <c r="A19" s="6" t="s">
        <v>421</v>
      </c>
      <c r="B19" s="7" t="s">
        <v>404</v>
      </c>
      <c r="C19" s="6" t="s">
        <v>422</v>
      </c>
      <c r="D19" s="6" t="s">
        <v>389</v>
      </c>
      <c r="E19" s="6"/>
      <c r="F19" s="6"/>
      <c r="G19" s="10">
        <v>2932000</v>
      </c>
      <c r="H19" s="10">
        <v>0</v>
      </c>
      <c r="I19" s="10">
        <v>0</v>
      </c>
      <c r="J19" s="10" t="s">
        <v>390</v>
      </c>
    </row>
    <row r="20" spans="1:10" ht="21" x14ac:dyDescent="0.15">
      <c r="A20" s="6" t="s">
        <v>423</v>
      </c>
      <c r="B20" s="7" t="s">
        <v>424</v>
      </c>
      <c r="C20" s="6" t="s">
        <v>425</v>
      </c>
      <c r="D20" s="6" t="s">
        <v>389</v>
      </c>
      <c r="E20" s="6"/>
      <c r="F20" s="6"/>
      <c r="G20" s="10">
        <v>0</v>
      </c>
      <c r="H20" s="10">
        <v>0</v>
      </c>
      <c r="I20" s="10">
        <v>0</v>
      </c>
      <c r="J20" s="10" t="s">
        <v>390</v>
      </c>
    </row>
    <row r="21" spans="1:10" x14ac:dyDescent="0.15">
      <c r="A21" s="6" t="s">
        <v>426</v>
      </c>
      <c r="B21" s="7" t="s">
        <v>427</v>
      </c>
      <c r="C21" s="6" t="s">
        <v>428</v>
      </c>
      <c r="D21" s="6" t="s">
        <v>389</v>
      </c>
      <c r="E21" s="6"/>
      <c r="F21" s="6"/>
      <c r="G21" s="10">
        <f>G22+G23</f>
        <v>0</v>
      </c>
      <c r="H21" s="10">
        <f>H22+H23</f>
        <v>0</v>
      </c>
      <c r="I21" s="10">
        <f>I22+I23</f>
        <v>0</v>
      </c>
      <c r="J21" s="10" t="s">
        <v>390</v>
      </c>
    </row>
    <row r="22" spans="1:10" x14ac:dyDescent="0.15">
      <c r="A22" s="6" t="s">
        <v>429</v>
      </c>
      <c r="B22" s="7" t="s">
        <v>401</v>
      </c>
      <c r="C22" s="6" t="s">
        <v>430</v>
      </c>
      <c r="D22" s="6" t="s">
        <v>389</v>
      </c>
      <c r="E22" s="6"/>
      <c r="F22" s="6"/>
      <c r="G22" s="10">
        <v>0</v>
      </c>
      <c r="H22" s="10">
        <v>0</v>
      </c>
      <c r="I22" s="10">
        <v>0</v>
      </c>
      <c r="J22" s="10" t="s">
        <v>390</v>
      </c>
    </row>
    <row r="23" spans="1:10" x14ac:dyDescent="0.15">
      <c r="A23" s="6" t="s">
        <v>431</v>
      </c>
      <c r="B23" s="7" t="s">
        <v>404</v>
      </c>
      <c r="C23" s="6" t="s">
        <v>432</v>
      </c>
      <c r="D23" s="6" t="s">
        <v>389</v>
      </c>
      <c r="E23" s="6"/>
      <c r="F23" s="6"/>
      <c r="G23" s="10">
        <v>0</v>
      </c>
      <c r="H23" s="10">
        <v>0</v>
      </c>
      <c r="I23" s="10">
        <v>0</v>
      </c>
      <c r="J23" s="10" t="s">
        <v>390</v>
      </c>
    </row>
    <row r="24" spans="1:10" x14ac:dyDescent="0.15">
      <c r="A24" s="6" t="s">
        <v>433</v>
      </c>
      <c r="B24" s="7" t="s">
        <v>434</v>
      </c>
      <c r="C24" s="6" t="s">
        <v>435</v>
      </c>
      <c r="D24" s="6" t="s">
        <v>389</v>
      </c>
      <c r="E24" s="6"/>
      <c r="F24" s="6"/>
      <c r="G24" s="10">
        <f>G25+G26</f>
        <v>11800762.08</v>
      </c>
      <c r="H24" s="10">
        <f>H25+H26</f>
        <v>7635663</v>
      </c>
      <c r="I24" s="10">
        <f>I25+I26</f>
        <v>7635663</v>
      </c>
      <c r="J24" s="10" t="s">
        <v>390</v>
      </c>
    </row>
    <row r="25" spans="1:10" x14ac:dyDescent="0.15">
      <c r="A25" s="6" t="s">
        <v>436</v>
      </c>
      <c r="B25" s="7" t="s">
        <v>401</v>
      </c>
      <c r="C25" s="6" t="s">
        <v>437</v>
      </c>
      <c r="D25" s="6" t="s">
        <v>389</v>
      </c>
      <c r="E25" s="6"/>
      <c r="F25" s="6"/>
      <c r="G25" s="10">
        <v>0</v>
      </c>
      <c r="H25" s="10">
        <v>0</v>
      </c>
      <c r="I25" s="10">
        <v>0</v>
      </c>
      <c r="J25" s="10" t="s">
        <v>390</v>
      </c>
    </row>
    <row r="26" spans="1:10" x14ac:dyDescent="0.15">
      <c r="A26" s="6" t="s">
        <v>438</v>
      </c>
      <c r="B26" s="7" t="s">
        <v>404</v>
      </c>
      <c r="C26" s="6" t="s">
        <v>439</v>
      </c>
      <c r="D26" s="6" t="s">
        <v>389</v>
      </c>
      <c r="E26" s="6"/>
      <c r="F26" s="6"/>
      <c r="G26" s="10">
        <v>11800762.08</v>
      </c>
      <c r="H26" s="10">
        <v>7635663</v>
      </c>
      <c r="I26" s="10">
        <v>7635663</v>
      </c>
      <c r="J26" s="10" t="s">
        <v>390</v>
      </c>
    </row>
    <row r="27" spans="1:10" ht="42" x14ac:dyDescent="0.15">
      <c r="A27" s="6" t="s">
        <v>440</v>
      </c>
      <c r="B27" s="7" t="s">
        <v>441</v>
      </c>
      <c r="C27" s="6" t="s">
        <v>442</v>
      </c>
      <c r="D27" s="6" t="s">
        <v>389</v>
      </c>
      <c r="E27" s="6"/>
      <c r="F27" s="6"/>
      <c r="G27" s="10">
        <f>G28+G29+G30</f>
        <v>0</v>
      </c>
      <c r="H27" s="10">
        <f>H28+H29+H30</f>
        <v>0</v>
      </c>
      <c r="I27" s="10">
        <f>I28+I29+I30</f>
        <v>0</v>
      </c>
      <c r="J27" s="10" t="s">
        <v>390</v>
      </c>
    </row>
    <row r="28" spans="1:10" x14ac:dyDescent="0.15">
      <c r="A28" s="6" t="s">
        <v>443</v>
      </c>
      <c r="B28" s="7" t="s">
        <v>444</v>
      </c>
      <c r="C28" s="6" t="s">
        <v>445</v>
      </c>
      <c r="D28" s="6" t="s">
        <v>446</v>
      </c>
      <c r="E28" s="6"/>
      <c r="F28" s="6"/>
      <c r="G28" s="10">
        <v>0</v>
      </c>
      <c r="H28" s="10">
        <v>0</v>
      </c>
      <c r="I28" s="10">
        <v>0</v>
      </c>
      <c r="J28" s="10" t="s">
        <v>390</v>
      </c>
    </row>
    <row r="29" spans="1:10" x14ac:dyDescent="0.15">
      <c r="A29" s="6" t="s">
        <v>447</v>
      </c>
      <c r="B29" s="7" t="s">
        <v>444</v>
      </c>
      <c r="C29" s="6" t="s">
        <v>448</v>
      </c>
      <c r="D29" s="6" t="s">
        <v>449</v>
      </c>
      <c r="E29" s="6"/>
      <c r="F29" s="6"/>
      <c r="G29" s="10">
        <v>0</v>
      </c>
      <c r="H29" s="10">
        <v>0</v>
      </c>
      <c r="I29" s="10">
        <v>0</v>
      </c>
      <c r="J29" s="10" t="s">
        <v>390</v>
      </c>
    </row>
    <row r="30" spans="1:10" x14ac:dyDescent="0.15">
      <c r="A30" s="6" t="s">
        <v>450</v>
      </c>
      <c r="B30" s="7" t="s">
        <v>444</v>
      </c>
      <c r="C30" s="6" t="s">
        <v>451</v>
      </c>
      <c r="D30" s="6" t="s">
        <v>452</v>
      </c>
      <c r="E30" s="6"/>
      <c r="F30" s="6"/>
      <c r="G30" s="10">
        <v>0</v>
      </c>
      <c r="H30" s="10">
        <v>0</v>
      </c>
      <c r="I30" s="10">
        <v>0</v>
      </c>
      <c r="J30" s="10" t="s">
        <v>390</v>
      </c>
    </row>
    <row r="31" spans="1:10" ht="42" x14ac:dyDescent="0.15">
      <c r="A31" s="6" t="s">
        <v>453</v>
      </c>
      <c r="B31" s="7" t="s">
        <v>454</v>
      </c>
      <c r="C31" s="6" t="s">
        <v>455</v>
      </c>
      <c r="D31" s="6" t="s">
        <v>389</v>
      </c>
      <c r="E31" s="6"/>
      <c r="F31" s="6"/>
      <c r="G31" s="10">
        <f>G32+G33+G34</f>
        <v>18525081.210000001</v>
      </c>
      <c r="H31" s="10">
        <f>H32+H33+H34</f>
        <v>11217855.050000001</v>
      </c>
      <c r="I31" s="10">
        <f>I32+I33+I34</f>
        <v>11217855.050000001</v>
      </c>
      <c r="J31" s="10" t="s">
        <v>390</v>
      </c>
    </row>
    <row r="32" spans="1:10" x14ac:dyDescent="0.15">
      <c r="A32" s="6" t="s">
        <v>456</v>
      </c>
      <c r="B32" s="7" t="s">
        <v>444</v>
      </c>
      <c r="C32" s="6" t="s">
        <v>457</v>
      </c>
      <c r="D32" s="6" t="s">
        <v>446</v>
      </c>
      <c r="E32" s="6"/>
      <c r="F32" s="6"/>
      <c r="G32" s="10">
        <v>18525081.210000001</v>
      </c>
      <c r="H32" s="10">
        <v>0</v>
      </c>
      <c r="I32" s="10">
        <v>0</v>
      </c>
      <c r="J32" s="10" t="s">
        <v>390</v>
      </c>
    </row>
    <row r="33" spans="1:10" x14ac:dyDescent="0.15">
      <c r="A33" s="6" t="s">
        <v>458</v>
      </c>
      <c r="B33" s="7" t="s">
        <v>444</v>
      </c>
      <c r="C33" s="6" t="s">
        <v>459</v>
      </c>
      <c r="D33" s="6" t="s">
        <v>449</v>
      </c>
      <c r="E33" s="6"/>
      <c r="F33" s="6"/>
      <c r="G33" s="10">
        <v>0</v>
      </c>
      <c r="H33" s="10">
        <v>11217855.050000001</v>
      </c>
      <c r="I33" s="10">
        <v>0</v>
      </c>
      <c r="J33" s="10" t="s">
        <v>390</v>
      </c>
    </row>
    <row r="34" spans="1:10" x14ac:dyDescent="0.15">
      <c r="A34" s="6" t="s">
        <v>460</v>
      </c>
      <c r="B34" s="7" t="s">
        <v>444</v>
      </c>
      <c r="C34" s="6" t="s">
        <v>461</v>
      </c>
      <c r="D34" s="6" t="s">
        <v>452</v>
      </c>
      <c r="E34" s="6"/>
      <c r="F34" s="6"/>
      <c r="G34" s="10">
        <v>0</v>
      </c>
      <c r="H34" s="10">
        <v>0</v>
      </c>
      <c r="I34" s="10">
        <v>11217855.050000001</v>
      </c>
      <c r="J34" s="10" t="s">
        <v>390</v>
      </c>
    </row>
    <row r="35" spans="1:10" ht="15" customHeight="1" x14ac:dyDescent="0.15"/>
    <row r="36" spans="1:10" ht="39.950000000000003" customHeight="1" x14ac:dyDescent="0.15">
      <c r="A36" s="24" t="s">
        <v>462</v>
      </c>
      <c r="B36" s="24"/>
      <c r="C36" s="15"/>
      <c r="D36" s="15"/>
      <c r="E36" s="8"/>
      <c r="F36" s="15"/>
      <c r="G36" s="15"/>
    </row>
    <row r="37" spans="1:10" ht="20.100000000000001" customHeight="1" x14ac:dyDescent="0.15">
      <c r="C37" s="17" t="s">
        <v>463</v>
      </c>
      <c r="D37" s="17"/>
      <c r="E37" s="2" t="s">
        <v>7</v>
      </c>
      <c r="F37" s="17" t="s">
        <v>8</v>
      </c>
      <c r="G37" s="17"/>
    </row>
    <row r="38" spans="1:10" ht="15" customHeight="1" x14ac:dyDescent="0.15"/>
    <row r="39" spans="1:10" ht="39.950000000000003" customHeight="1" x14ac:dyDescent="0.15">
      <c r="A39" s="24" t="s">
        <v>464</v>
      </c>
      <c r="B39" s="24"/>
      <c r="C39" s="15"/>
      <c r="D39" s="15"/>
      <c r="E39" s="8"/>
      <c r="F39" s="15"/>
      <c r="G39" s="15"/>
    </row>
    <row r="40" spans="1:10" ht="20.100000000000001" customHeight="1" x14ac:dyDescent="0.15">
      <c r="C40" s="17" t="s">
        <v>463</v>
      </c>
      <c r="D40" s="17"/>
      <c r="E40" s="2" t="s">
        <v>465</v>
      </c>
      <c r="F40" s="17" t="s">
        <v>466</v>
      </c>
      <c r="G40" s="17"/>
    </row>
    <row r="41" spans="1:10" ht="20.100000000000001" customHeight="1" x14ac:dyDescent="0.15">
      <c r="A41" s="17" t="s">
        <v>467</v>
      </c>
      <c r="B41" s="17"/>
    </row>
    <row r="42" spans="1:10" ht="15" customHeight="1" x14ac:dyDescent="0.15"/>
    <row r="43" spans="1:10" ht="20.100000000000001" customHeight="1" x14ac:dyDescent="0.15">
      <c r="A43" s="25" t="s">
        <v>0</v>
      </c>
      <c r="B43" s="25"/>
      <c r="C43" s="25"/>
      <c r="D43" s="25"/>
      <c r="E43" s="25"/>
    </row>
    <row r="44" spans="1:10" ht="39.950000000000003" customHeight="1" x14ac:dyDescent="0.15">
      <c r="A44" s="15" t="s">
        <v>2</v>
      </c>
      <c r="B44" s="15"/>
      <c r="C44" s="15"/>
      <c r="D44" s="15"/>
      <c r="E44" s="15"/>
    </row>
    <row r="45" spans="1:10" ht="20.100000000000001" customHeight="1" x14ac:dyDescent="0.15">
      <c r="A45" s="17" t="s">
        <v>468</v>
      </c>
      <c r="B45" s="17"/>
      <c r="C45" s="17"/>
      <c r="D45" s="17"/>
      <c r="E45" s="17"/>
    </row>
    <row r="46" spans="1:10" ht="15" customHeight="1" x14ac:dyDescent="0.15"/>
    <row r="47" spans="1:10" ht="39.950000000000003" customHeight="1" x14ac:dyDescent="0.15">
      <c r="A47" s="15"/>
      <c r="B47" s="15"/>
      <c r="C47" s="15"/>
      <c r="D47" s="15"/>
      <c r="E47" s="15"/>
    </row>
    <row r="48" spans="1:10" ht="20.100000000000001" customHeight="1" x14ac:dyDescent="0.15">
      <c r="A48" s="17" t="s">
        <v>7</v>
      </c>
      <c r="B48" s="17"/>
      <c r="C48" s="17" t="s">
        <v>8</v>
      </c>
      <c r="D48" s="17"/>
      <c r="E48" s="17"/>
    </row>
    <row r="49" spans="1:2" ht="20.100000000000001" customHeight="1" x14ac:dyDescent="0.15">
      <c r="A49" s="17" t="s">
        <v>467</v>
      </c>
      <c r="B49" s="17"/>
    </row>
    <row r="50" spans="1:2" ht="20.100000000000001" customHeight="1" x14ac:dyDescent="0.15">
      <c r="A50" s="4" t="s">
        <v>469</v>
      </c>
    </row>
  </sheetData>
  <sheetProtection password="8610" sheet="1" objects="1" scenarios="1"/>
  <mergeCells count="27">
    <mergeCell ref="A48:B48"/>
    <mergeCell ref="C48:E48"/>
    <mergeCell ref="A49:B49"/>
    <mergeCell ref="A41:B41"/>
    <mergeCell ref="A43:E43"/>
    <mergeCell ref="A44:E44"/>
    <mergeCell ref="A45:E45"/>
    <mergeCell ref="A47:B47"/>
    <mergeCell ref="C47:E47"/>
    <mergeCell ref="A39:B39"/>
    <mergeCell ref="C39:D39"/>
    <mergeCell ref="F39:G39"/>
    <mergeCell ref="C40:D40"/>
    <mergeCell ref="F40:G40"/>
    <mergeCell ref="A36:B36"/>
    <mergeCell ref="C36:D36"/>
    <mergeCell ref="F36:G36"/>
    <mergeCell ref="C37:D37"/>
    <mergeCell ref="F37:G37"/>
    <mergeCell ref="A2:J2"/>
    <mergeCell ref="A4:A5"/>
    <mergeCell ref="B4:B5"/>
    <mergeCell ref="C4:C5"/>
    <mergeCell ref="D4:D5"/>
    <mergeCell ref="E4:E5"/>
    <mergeCell ref="F4:F5"/>
    <mergeCell ref="G4:J4"/>
  </mergeCells>
  <phoneticPr fontId="0" type="noConversion"/>
  <pageMargins left="0.4" right="0.4" top="0.4" bottom="0.4" header="0.1" footer="0.1"/>
  <pageSetup paperSize="9" scale="82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70"/>
  <sheetViews>
    <sheetView workbookViewId="0"/>
  </sheetViews>
  <sheetFormatPr defaultRowHeight="10.5" x14ac:dyDescent="0.15"/>
  <cols>
    <col min="1" max="1" width="11.42578125" customWidth="1"/>
    <col min="2" max="2" width="57.28515625" customWidth="1"/>
    <col min="3" max="10" width="19.140625" customWidth="1"/>
  </cols>
  <sheetData>
    <row r="1" spans="1:8" ht="24.95" customHeight="1" x14ac:dyDescent="0.15"/>
    <row r="2" spans="1:8" ht="24.95" customHeight="1" x14ac:dyDescent="0.15">
      <c r="A2" s="26" t="s">
        <v>470</v>
      </c>
      <c r="B2" s="26"/>
      <c r="C2" s="27" t="s">
        <v>110</v>
      </c>
      <c r="D2" s="27"/>
      <c r="E2" s="27"/>
      <c r="F2" s="27"/>
      <c r="G2" s="27"/>
      <c r="H2" s="27"/>
    </row>
    <row r="3" spans="1:8" ht="24.95" customHeight="1" x14ac:dyDescent="0.15">
      <c r="A3" s="26" t="s">
        <v>471</v>
      </c>
      <c r="B3" s="26"/>
      <c r="C3" s="27" t="s">
        <v>472</v>
      </c>
      <c r="D3" s="27"/>
      <c r="E3" s="27"/>
      <c r="F3" s="27"/>
      <c r="G3" s="27"/>
      <c r="H3" s="27"/>
    </row>
    <row r="4" spans="1:8" ht="24.95" customHeight="1" x14ac:dyDescent="0.15">
      <c r="A4" s="17" t="s">
        <v>473</v>
      </c>
      <c r="B4" s="17"/>
      <c r="C4" s="17"/>
      <c r="D4" s="17"/>
      <c r="E4" s="17"/>
      <c r="F4" s="17"/>
      <c r="G4" s="17"/>
      <c r="H4" s="17"/>
    </row>
    <row r="5" spans="1:8" ht="24.95" customHeight="1" x14ac:dyDescent="0.15"/>
    <row r="6" spans="1:8" ht="50.1" customHeight="1" x14ac:dyDescent="0.15">
      <c r="A6" s="19" t="s">
        <v>379</v>
      </c>
      <c r="B6" s="19" t="s">
        <v>474</v>
      </c>
      <c r="C6" s="19" t="s">
        <v>475</v>
      </c>
      <c r="D6" s="19" t="s">
        <v>476</v>
      </c>
      <c r="E6" s="19"/>
      <c r="F6" s="19"/>
      <c r="G6" s="19"/>
      <c r="H6" s="19" t="s">
        <v>477</v>
      </c>
    </row>
    <row r="7" spans="1:8" ht="50.1" customHeight="1" x14ac:dyDescent="0.15">
      <c r="A7" s="19"/>
      <c r="B7" s="19"/>
      <c r="C7" s="19"/>
      <c r="D7" s="19" t="s">
        <v>478</v>
      </c>
      <c r="E7" s="19" t="s">
        <v>479</v>
      </c>
      <c r="F7" s="19"/>
      <c r="G7" s="19"/>
      <c r="H7" s="19"/>
    </row>
    <row r="8" spans="1:8" ht="50.1" customHeight="1" x14ac:dyDescent="0.15">
      <c r="A8" s="19"/>
      <c r="B8" s="19"/>
      <c r="C8" s="19"/>
      <c r="D8" s="19"/>
      <c r="E8" s="6" t="s">
        <v>480</v>
      </c>
      <c r="F8" s="6" t="s">
        <v>481</v>
      </c>
      <c r="G8" s="6" t="s">
        <v>482</v>
      </c>
      <c r="H8" s="19"/>
    </row>
    <row r="9" spans="1:8" ht="24.95" customHeight="1" x14ac:dyDescent="0.15">
      <c r="A9" s="6" t="s">
        <v>386</v>
      </c>
      <c r="B9" s="6" t="s">
        <v>483</v>
      </c>
      <c r="C9" s="6" t="s">
        <v>484</v>
      </c>
      <c r="D9" s="6" t="s">
        <v>485</v>
      </c>
      <c r="E9" s="6" t="s">
        <v>486</v>
      </c>
      <c r="F9" s="6" t="s">
        <v>487</v>
      </c>
      <c r="G9" s="6" t="s">
        <v>488</v>
      </c>
      <c r="H9" s="6" t="s">
        <v>489</v>
      </c>
    </row>
    <row r="10" spans="1:8" ht="21" x14ac:dyDescent="0.15">
      <c r="A10" s="6" t="s">
        <v>486</v>
      </c>
      <c r="B10" s="7" t="s">
        <v>490</v>
      </c>
      <c r="C10" s="10">
        <v>1</v>
      </c>
      <c r="D10" s="10">
        <v>18480</v>
      </c>
      <c r="E10" s="10">
        <v>0</v>
      </c>
      <c r="F10" s="10">
        <v>0</v>
      </c>
      <c r="G10" s="10">
        <v>18480</v>
      </c>
      <c r="H10" s="10">
        <v>221760</v>
      </c>
    </row>
    <row r="11" spans="1:8" ht="21" x14ac:dyDescent="0.15">
      <c r="A11" s="6" t="s">
        <v>487</v>
      </c>
      <c r="B11" s="7" t="s">
        <v>491</v>
      </c>
      <c r="C11" s="10">
        <v>1</v>
      </c>
      <c r="D11" s="10">
        <v>45550</v>
      </c>
      <c r="E11" s="10">
        <v>0</v>
      </c>
      <c r="F11" s="10">
        <v>0</v>
      </c>
      <c r="G11" s="10">
        <v>45550</v>
      </c>
      <c r="H11" s="10">
        <v>546600</v>
      </c>
    </row>
    <row r="12" spans="1:8" ht="21" x14ac:dyDescent="0.15">
      <c r="A12" s="6" t="s">
        <v>488</v>
      </c>
      <c r="B12" s="7" t="s">
        <v>492</v>
      </c>
      <c r="C12" s="10">
        <v>1</v>
      </c>
      <c r="D12" s="10">
        <v>26890</v>
      </c>
      <c r="E12" s="10">
        <v>0</v>
      </c>
      <c r="F12" s="10">
        <v>0</v>
      </c>
      <c r="G12" s="10">
        <v>26890</v>
      </c>
      <c r="H12" s="10">
        <v>322680</v>
      </c>
    </row>
    <row r="13" spans="1:8" ht="21" x14ac:dyDescent="0.15">
      <c r="A13" s="6" t="s">
        <v>493</v>
      </c>
      <c r="B13" s="7" t="s">
        <v>494</v>
      </c>
      <c r="C13" s="10">
        <v>1</v>
      </c>
      <c r="D13" s="10">
        <v>8510</v>
      </c>
      <c r="E13" s="10">
        <v>0</v>
      </c>
      <c r="F13" s="10">
        <v>0</v>
      </c>
      <c r="G13" s="10">
        <v>8510</v>
      </c>
      <c r="H13" s="10">
        <v>102120</v>
      </c>
    </row>
    <row r="14" spans="1:8" ht="21" x14ac:dyDescent="0.15">
      <c r="A14" s="6" t="s">
        <v>495</v>
      </c>
      <c r="B14" s="7" t="s">
        <v>496</v>
      </c>
      <c r="C14" s="10">
        <v>6.33</v>
      </c>
      <c r="D14" s="10">
        <v>148028.75</v>
      </c>
      <c r="E14" s="10">
        <v>23348.61</v>
      </c>
      <c r="F14" s="10">
        <v>0</v>
      </c>
      <c r="G14" s="10">
        <v>124680.14</v>
      </c>
      <c r="H14" s="10">
        <v>11244263.85</v>
      </c>
    </row>
    <row r="15" spans="1:8" ht="21" x14ac:dyDescent="0.15">
      <c r="A15" s="6" t="s">
        <v>497</v>
      </c>
      <c r="B15" s="7" t="s">
        <v>498</v>
      </c>
      <c r="C15" s="10">
        <v>1</v>
      </c>
      <c r="D15" s="10">
        <v>13360</v>
      </c>
      <c r="E15" s="10">
        <v>0</v>
      </c>
      <c r="F15" s="10">
        <v>0</v>
      </c>
      <c r="G15" s="10">
        <v>13360</v>
      </c>
      <c r="H15" s="10">
        <v>160320</v>
      </c>
    </row>
    <row r="16" spans="1:8" ht="21" x14ac:dyDescent="0.15">
      <c r="A16" s="6" t="s">
        <v>499</v>
      </c>
      <c r="B16" s="7" t="s">
        <v>500</v>
      </c>
      <c r="C16" s="10">
        <v>1</v>
      </c>
      <c r="D16" s="10">
        <v>51540</v>
      </c>
      <c r="E16" s="10">
        <v>0</v>
      </c>
      <c r="F16" s="10">
        <v>0</v>
      </c>
      <c r="G16" s="10">
        <v>51540</v>
      </c>
      <c r="H16" s="10">
        <v>618480</v>
      </c>
    </row>
    <row r="17" spans="1:8" ht="21" x14ac:dyDescent="0.15">
      <c r="A17" s="6" t="s">
        <v>501</v>
      </c>
      <c r="B17" s="7" t="s">
        <v>502</v>
      </c>
      <c r="C17" s="10">
        <v>1</v>
      </c>
      <c r="D17" s="10">
        <v>55970</v>
      </c>
      <c r="E17" s="10">
        <v>0</v>
      </c>
      <c r="F17" s="10">
        <v>0</v>
      </c>
      <c r="G17" s="10">
        <v>55970</v>
      </c>
      <c r="H17" s="10">
        <v>671640</v>
      </c>
    </row>
    <row r="18" spans="1:8" ht="21" x14ac:dyDescent="0.15">
      <c r="A18" s="6" t="s">
        <v>503</v>
      </c>
      <c r="B18" s="7" t="s">
        <v>504</v>
      </c>
      <c r="C18" s="10">
        <v>1</v>
      </c>
      <c r="D18" s="10">
        <v>48130</v>
      </c>
      <c r="E18" s="10">
        <v>0</v>
      </c>
      <c r="F18" s="10">
        <v>0</v>
      </c>
      <c r="G18" s="10">
        <v>48130</v>
      </c>
      <c r="H18" s="10">
        <v>577560</v>
      </c>
    </row>
    <row r="19" spans="1:8" x14ac:dyDescent="0.15">
      <c r="A19" s="6" t="s">
        <v>505</v>
      </c>
      <c r="B19" s="7" t="s">
        <v>506</v>
      </c>
      <c r="C19" s="10">
        <v>0.4</v>
      </c>
      <c r="D19" s="10">
        <v>17081.060839999998</v>
      </c>
      <c r="E19" s="10">
        <v>7706</v>
      </c>
      <c r="F19" s="10">
        <v>0</v>
      </c>
      <c r="G19" s="10">
        <v>9375.0608400000001</v>
      </c>
      <c r="H19" s="10">
        <v>81989.09</v>
      </c>
    </row>
    <row r="20" spans="1:8" x14ac:dyDescent="0.15">
      <c r="A20" s="6" t="s">
        <v>507</v>
      </c>
      <c r="B20" s="7" t="s">
        <v>508</v>
      </c>
      <c r="C20" s="10">
        <v>1</v>
      </c>
      <c r="D20" s="10">
        <v>1.4999999999999999E-2</v>
      </c>
      <c r="E20" s="10">
        <v>0</v>
      </c>
      <c r="F20" s="10">
        <v>0</v>
      </c>
      <c r="G20" s="10">
        <v>1.4999999999999999E-2</v>
      </c>
      <c r="H20" s="10">
        <v>0.18</v>
      </c>
    </row>
    <row r="21" spans="1:8" ht="21" x14ac:dyDescent="0.15">
      <c r="A21" s="6" t="s">
        <v>509</v>
      </c>
      <c r="B21" s="7" t="s">
        <v>510</v>
      </c>
      <c r="C21" s="10">
        <v>3</v>
      </c>
      <c r="D21" s="10">
        <v>35358.33</v>
      </c>
      <c r="E21" s="10">
        <v>15595</v>
      </c>
      <c r="F21" s="10">
        <v>0</v>
      </c>
      <c r="G21" s="10">
        <v>19763.330000000002</v>
      </c>
      <c r="H21" s="10">
        <v>1272899.8799999999</v>
      </c>
    </row>
    <row r="22" spans="1:8" ht="24.95" customHeight="1" x14ac:dyDescent="0.15">
      <c r="A22" s="28" t="s">
        <v>511</v>
      </c>
      <c r="B22" s="28"/>
      <c r="C22" s="12" t="s">
        <v>390</v>
      </c>
      <c r="D22" s="12">
        <f>SUBTOTAL(9,D10:D21)</f>
        <v>468898.15584000002</v>
      </c>
      <c r="E22" s="12" t="s">
        <v>390</v>
      </c>
      <c r="F22" s="12" t="s">
        <v>390</v>
      </c>
      <c r="G22" s="12" t="s">
        <v>390</v>
      </c>
      <c r="H22" s="12">
        <f>SUBTOTAL(9,H10:H21)</f>
        <v>15820313</v>
      </c>
    </row>
    <row r="23" spans="1:8" ht="24.95" customHeight="1" x14ac:dyDescent="0.15"/>
    <row r="24" spans="1:8" ht="24.95" customHeight="1" x14ac:dyDescent="0.15">
      <c r="A24" s="26" t="s">
        <v>470</v>
      </c>
      <c r="B24" s="26"/>
      <c r="C24" s="27" t="s">
        <v>110</v>
      </c>
      <c r="D24" s="27"/>
      <c r="E24" s="27"/>
      <c r="F24" s="27"/>
      <c r="G24" s="27"/>
      <c r="H24" s="27"/>
    </row>
    <row r="25" spans="1:8" ht="24.95" customHeight="1" x14ac:dyDescent="0.15">
      <c r="A25" s="26" t="s">
        <v>471</v>
      </c>
      <c r="B25" s="26"/>
      <c r="C25" s="27" t="s">
        <v>512</v>
      </c>
      <c r="D25" s="27"/>
      <c r="E25" s="27"/>
      <c r="F25" s="27"/>
      <c r="G25" s="27"/>
      <c r="H25" s="27"/>
    </row>
    <row r="26" spans="1:8" ht="24.95" customHeight="1" x14ac:dyDescent="0.15">
      <c r="A26" s="17" t="s">
        <v>473</v>
      </c>
      <c r="B26" s="17"/>
      <c r="C26" s="17"/>
      <c r="D26" s="17"/>
      <c r="E26" s="17"/>
      <c r="F26" s="17"/>
      <c r="G26" s="17"/>
      <c r="H26" s="17"/>
    </row>
    <row r="27" spans="1:8" ht="24.95" customHeight="1" x14ac:dyDescent="0.15"/>
    <row r="28" spans="1:8" ht="50.1" customHeight="1" x14ac:dyDescent="0.15">
      <c r="A28" s="19" t="s">
        <v>379</v>
      </c>
      <c r="B28" s="19" t="s">
        <v>474</v>
      </c>
      <c r="C28" s="19" t="s">
        <v>475</v>
      </c>
      <c r="D28" s="19" t="s">
        <v>476</v>
      </c>
      <c r="E28" s="19"/>
      <c r="F28" s="19"/>
      <c r="G28" s="19"/>
      <c r="H28" s="19" t="s">
        <v>477</v>
      </c>
    </row>
    <row r="29" spans="1:8" ht="50.1" customHeight="1" x14ac:dyDescent="0.15">
      <c r="A29" s="19"/>
      <c r="B29" s="19"/>
      <c r="C29" s="19"/>
      <c r="D29" s="19" t="s">
        <v>478</v>
      </c>
      <c r="E29" s="19" t="s">
        <v>479</v>
      </c>
      <c r="F29" s="19"/>
      <c r="G29" s="19"/>
      <c r="H29" s="19"/>
    </row>
    <row r="30" spans="1:8" ht="50.1" customHeight="1" x14ac:dyDescent="0.15">
      <c r="A30" s="19"/>
      <c r="B30" s="19"/>
      <c r="C30" s="19"/>
      <c r="D30" s="19"/>
      <c r="E30" s="6" t="s">
        <v>480</v>
      </c>
      <c r="F30" s="6" t="s">
        <v>481</v>
      </c>
      <c r="G30" s="6" t="s">
        <v>482</v>
      </c>
      <c r="H30" s="19"/>
    </row>
    <row r="31" spans="1:8" ht="24.95" customHeight="1" x14ac:dyDescent="0.15">
      <c r="A31" s="6" t="s">
        <v>386</v>
      </c>
      <c r="B31" s="6" t="s">
        <v>483</v>
      </c>
      <c r="C31" s="6" t="s">
        <v>484</v>
      </c>
      <c r="D31" s="6" t="s">
        <v>485</v>
      </c>
      <c r="E31" s="6" t="s">
        <v>486</v>
      </c>
      <c r="F31" s="6" t="s">
        <v>487</v>
      </c>
      <c r="G31" s="6" t="s">
        <v>488</v>
      </c>
      <c r="H31" s="6" t="s">
        <v>489</v>
      </c>
    </row>
    <row r="32" spans="1:8" x14ac:dyDescent="0.15">
      <c r="A32" s="6" t="s">
        <v>386</v>
      </c>
      <c r="B32" s="7" t="s">
        <v>513</v>
      </c>
      <c r="C32" s="10">
        <v>1</v>
      </c>
      <c r="D32" s="10">
        <v>34202.25</v>
      </c>
      <c r="E32" s="10">
        <v>0</v>
      </c>
      <c r="F32" s="10">
        <v>0</v>
      </c>
      <c r="G32" s="10">
        <v>34202.25</v>
      </c>
      <c r="H32" s="10">
        <v>410427</v>
      </c>
    </row>
    <row r="33" spans="1:8" ht="21" x14ac:dyDescent="0.15">
      <c r="A33" s="6" t="s">
        <v>483</v>
      </c>
      <c r="B33" s="7" t="s">
        <v>514</v>
      </c>
      <c r="C33" s="10">
        <v>3</v>
      </c>
      <c r="D33" s="10">
        <v>3398.2474999999999</v>
      </c>
      <c r="E33" s="10">
        <v>0</v>
      </c>
      <c r="F33" s="10">
        <v>0</v>
      </c>
      <c r="G33" s="10">
        <v>3398.2474999999999</v>
      </c>
      <c r="H33" s="10">
        <v>81557.94</v>
      </c>
    </row>
    <row r="34" spans="1:8" ht="21" x14ac:dyDescent="0.15">
      <c r="A34" s="6" t="s">
        <v>483</v>
      </c>
      <c r="B34" s="7" t="s">
        <v>514</v>
      </c>
      <c r="C34" s="10">
        <v>2</v>
      </c>
      <c r="D34" s="10">
        <v>28501.88</v>
      </c>
      <c r="E34" s="10">
        <v>0</v>
      </c>
      <c r="F34" s="10">
        <v>0</v>
      </c>
      <c r="G34" s="10">
        <v>28501.88</v>
      </c>
      <c r="H34" s="10">
        <v>684045.12</v>
      </c>
    </row>
    <row r="35" spans="1:8" ht="21" x14ac:dyDescent="0.15">
      <c r="A35" s="6" t="s">
        <v>515</v>
      </c>
      <c r="B35" s="7" t="s">
        <v>516</v>
      </c>
      <c r="C35" s="10">
        <v>35</v>
      </c>
      <c r="D35" s="10">
        <v>18241.166669999999</v>
      </c>
      <c r="E35" s="10">
        <v>0</v>
      </c>
      <c r="F35" s="10">
        <v>0</v>
      </c>
      <c r="G35" s="10">
        <v>18241.166669999999</v>
      </c>
      <c r="H35" s="10">
        <v>7661290</v>
      </c>
    </row>
    <row r="36" spans="1:8" ht="21" x14ac:dyDescent="0.15">
      <c r="A36" s="6" t="s">
        <v>515</v>
      </c>
      <c r="B36" s="7" t="s">
        <v>516</v>
      </c>
      <c r="C36" s="10">
        <v>35</v>
      </c>
      <c r="D36" s="10">
        <v>2315.6751399999998</v>
      </c>
      <c r="E36" s="10">
        <v>0</v>
      </c>
      <c r="F36" s="10">
        <v>0</v>
      </c>
      <c r="G36" s="10">
        <v>2315.6751399999998</v>
      </c>
      <c r="H36" s="10">
        <v>648389.04</v>
      </c>
    </row>
    <row r="37" spans="1:8" ht="21" x14ac:dyDescent="0.15">
      <c r="A37" s="6" t="s">
        <v>515</v>
      </c>
      <c r="B37" s="7" t="s">
        <v>516</v>
      </c>
      <c r="C37" s="10">
        <v>14</v>
      </c>
      <c r="D37" s="10">
        <v>5000</v>
      </c>
      <c r="E37" s="10">
        <v>0</v>
      </c>
      <c r="F37" s="10">
        <v>5000</v>
      </c>
      <c r="G37" s="10">
        <v>0</v>
      </c>
      <c r="H37" s="10">
        <v>840000</v>
      </c>
    </row>
    <row r="38" spans="1:8" ht="31.5" x14ac:dyDescent="0.15">
      <c r="A38" s="6" t="s">
        <v>517</v>
      </c>
      <c r="B38" s="7" t="s">
        <v>518</v>
      </c>
      <c r="C38" s="10">
        <v>1</v>
      </c>
      <c r="D38" s="10">
        <v>27190.233329999999</v>
      </c>
      <c r="E38" s="10">
        <v>0</v>
      </c>
      <c r="F38" s="10">
        <v>0</v>
      </c>
      <c r="G38" s="10">
        <v>27190.233329999999</v>
      </c>
      <c r="H38" s="10">
        <v>326282.8</v>
      </c>
    </row>
    <row r="39" spans="1:8" ht="24.95" customHeight="1" x14ac:dyDescent="0.15">
      <c r="A39" s="28" t="s">
        <v>511</v>
      </c>
      <c r="B39" s="28"/>
      <c r="C39" s="12" t="s">
        <v>390</v>
      </c>
      <c r="D39" s="12">
        <f>SUBTOTAL(9,D32:D38)</f>
        <v>118849.45264000002</v>
      </c>
      <c r="E39" s="12" t="s">
        <v>390</v>
      </c>
      <c r="F39" s="12" t="s">
        <v>390</v>
      </c>
      <c r="G39" s="12" t="s">
        <v>390</v>
      </c>
      <c r="H39" s="12">
        <f>SUBTOTAL(9,H32:H38)</f>
        <v>10651991.900000002</v>
      </c>
    </row>
    <row r="40" spans="1:8" ht="24.95" customHeight="1" x14ac:dyDescent="0.15"/>
    <row r="41" spans="1:8" ht="24.95" customHeight="1" x14ac:dyDescent="0.15">
      <c r="A41" s="26" t="s">
        <v>470</v>
      </c>
      <c r="B41" s="26"/>
      <c r="C41" s="27" t="s">
        <v>110</v>
      </c>
      <c r="D41" s="27"/>
      <c r="E41" s="27"/>
      <c r="F41" s="27"/>
      <c r="G41" s="27"/>
      <c r="H41" s="27"/>
    </row>
    <row r="42" spans="1:8" ht="24.95" customHeight="1" x14ac:dyDescent="0.15">
      <c r="A42" s="26" t="s">
        <v>471</v>
      </c>
      <c r="B42" s="26"/>
      <c r="C42" s="27" t="s">
        <v>519</v>
      </c>
      <c r="D42" s="27"/>
      <c r="E42" s="27"/>
      <c r="F42" s="27"/>
      <c r="G42" s="27"/>
      <c r="H42" s="27"/>
    </row>
    <row r="43" spans="1:8" ht="24.95" customHeight="1" x14ac:dyDescent="0.15">
      <c r="A43" s="17" t="s">
        <v>473</v>
      </c>
      <c r="B43" s="17"/>
      <c r="C43" s="17"/>
      <c r="D43" s="17"/>
      <c r="E43" s="17"/>
      <c r="F43" s="17"/>
      <c r="G43" s="17"/>
      <c r="H43" s="17"/>
    </row>
    <row r="44" spans="1:8" ht="24.95" customHeight="1" x14ac:dyDescent="0.15"/>
    <row r="45" spans="1:8" ht="50.1" customHeight="1" x14ac:dyDescent="0.15">
      <c r="A45" s="19" t="s">
        <v>379</v>
      </c>
      <c r="B45" s="19" t="s">
        <v>474</v>
      </c>
      <c r="C45" s="19" t="s">
        <v>475</v>
      </c>
      <c r="D45" s="19" t="s">
        <v>476</v>
      </c>
      <c r="E45" s="19"/>
      <c r="F45" s="19"/>
      <c r="G45" s="19"/>
      <c r="H45" s="19" t="s">
        <v>477</v>
      </c>
    </row>
    <row r="46" spans="1:8" ht="50.1" customHeight="1" x14ac:dyDescent="0.15">
      <c r="A46" s="19"/>
      <c r="B46" s="19"/>
      <c r="C46" s="19"/>
      <c r="D46" s="19" t="s">
        <v>478</v>
      </c>
      <c r="E46" s="19" t="s">
        <v>479</v>
      </c>
      <c r="F46" s="19"/>
      <c r="G46" s="19"/>
      <c r="H46" s="19"/>
    </row>
    <row r="47" spans="1:8" ht="50.1" customHeight="1" x14ac:dyDescent="0.15">
      <c r="A47" s="19"/>
      <c r="B47" s="19"/>
      <c r="C47" s="19"/>
      <c r="D47" s="19"/>
      <c r="E47" s="6" t="s">
        <v>480</v>
      </c>
      <c r="F47" s="6" t="s">
        <v>481</v>
      </c>
      <c r="G47" s="6" t="s">
        <v>482</v>
      </c>
      <c r="H47" s="19"/>
    </row>
    <row r="48" spans="1:8" ht="24.95" customHeight="1" x14ac:dyDescent="0.15">
      <c r="A48" s="6" t="s">
        <v>386</v>
      </c>
      <c r="B48" s="6" t="s">
        <v>483</v>
      </c>
      <c r="C48" s="6" t="s">
        <v>484</v>
      </c>
      <c r="D48" s="6" t="s">
        <v>485</v>
      </c>
      <c r="E48" s="6" t="s">
        <v>486</v>
      </c>
      <c r="F48" s="6" t="s">
        <v>487</v>
      </c>
      <c r="G48" s="6" t="s">
        <v>488</v>
      </c>
      <c r="H48" s="6" t="s">
        <v>489</v>
      </c>
    </row>
    <row r="49" spans="1:8" x14ac:dyDescent="0.15">
      <c r="A49" s="6" t="s">
        <v>386</v>
      </c>
      <c r="B49" s="7" t="s">
        <v>513</v>
      </c>
      <c r="C49" s="10">
        <v>1</v>
      </c>
      <c r="D49" s="10">
        <v>286488.40000000002</v>
      </c>
      <c r="E49" s="10">
        <v>57492</v>
      </c>
      <c r="F49" s="10">
        <v>11498.4</v>
      </c>
      <c r="G49" s="10">
        <v>217498</v>
      </c>
      <c r="H49" s="10">
        <v>3437860.8</v>
      </c>
    </row>
    <row r="50" spans="1:8" ht="21" x14ac:dyDescent="0.15">
      <c r="A50" s="6" t="s">
        <v>483</v>
      </c>
      <c r="B50" s="7" t="s">
        <v>514</v>
      </c>
      <c r="C50" s="10">
        <v>4</v>
      </c>
      <c r="D50" s="10">
        <v>60087.3</v>
      </c>
      <c r="E50" s="10">
        <v>51024.25</v>
      </c>
      <c r="F50" s="10">
        <v>5174.3</v>
      </c>
      <c r="G50" s="10">
        <v>3888.75</v>
      </c>
      <c r="H50" s="10">
        <v>2884190.4</v>
      </c>
    </row>
    <row r="51" spans="1:8" ht="21" x14ac:dyDescent="0.15">
      <c r="A51" s="6" t="s">
        <v>485</v>
      </c>
      <c r="B51" s="7" t="s">
        <v>520</v>
      </c>
      <c r="C51" s="10">
        <v>1</v>
      </c>
      <c r="D51" s="10">
        <v>49883</v>
      </c>
      <c r="E51" s="10">
        <v>45994</v>
      </c>
      <c r="F51" s="10">
        <v>0</v>
      </c>
      <c r="G51" s="10">
        <v>3889</v>
      </c>
      <c r="H51" s="10">
        <v>598596</v>
      </c>
    </row>
    <row r="52" spans="1:8" ht="21" x14ac:dyDescent="0.15">
      <c r="A52" s="6" t="s">
        <v>486</v>
      </c>
      <c r="B52" s="7" t="s">
        <v>490</v>
      </c>
      <c r="C52" s="10">
        <v>1</v>
      </c>
      <c r="D52" s="10">
        <v>56782</v>
      </c>
      <c r="E52" s="10">
        <v>45994</v>
      </c>
      <c r="F52" s="10">
        <v>0</v>
      </c>
      <c r="G52" s="10">
        <v>10788</v>
      </c>
      <c r="H52" s="10">
        <v>681384</v>
      </c>
    </row>
    <row r="53" spans="1:8" ht="21" x14ac:dyDescent="0.15">
      <c r="A53" s="6" t="s">
        <v>487</v>
      </c>
      <c r="B53" s="7" t="s">
        <v>491</v>
      </c>
      <c r="C53" s="10">
        <v>1</v>
      </c>
      <c r="D53" s="10">
        <v>65214</v>
      </c>
      <c r="E53" s="10">
        <v>45994</v>
      </c>
      <c r="F53" s="10">
        <v>0</v>
      </c>
      <c r="G53" s="10">
        <v>19220</v>
      </c>
      <c r="H53" s="10">
        <v>782568</v>
      </c>
    </row>
    <row r="54" spans="1:8" ht="21" x14ac:dyDescent="0.15">
      <c r="A54" s="6" t="s">
        <v>488</v>
      </c>
      <c r="B54" s="7" t="s">
        <v>492</v>
      </c>
      <c r="C54" s="10">
        <v>1</v>
      </c>
      <c r="D54" s="10">
        <v>31825</v>
      </c>
      <c r="E54" s="10">
        <v>19490</v>
      </c>
      <c r="F54" s="10">
        <v>0</v>
      </c>
      <c r="G54" s="10">
        <v>12335</v>
      </c>
      <c r="H54" s="10">
        <v>381900</v>
      </c>
    </row>
    <row r="55" spans="1:8" ht="21" x14ac:dyDescent="0.15">
      <c r="A55" s="6" t="s">
        <v>489</v>
      </c>
      <c r="B55" s="7" t="s">
        <v>521</v>
      </c>
      <c r="C55" s="10">
        <v>1</v>
      </c>
      <c r="D55" s="10">
        <v>37104</v>
      </c>
      <c r="E55" s="10">
        <v>33215</v>
      </c>
      <c r="F55" s="10">
        <v>0</v>
      </c>
      <c r="G55" s="10">
        <v>3889</v>
      </c>
      <c r="H55" s="10">
        <v>445248</v>
      </c>
    </row>
    <row r="56" spans="1:8" ht="21" x14ac:dyDescent="0.15">
      <c r="A56" s="6" t="s">
        <v>515</v>
      </c>
      <c r="B56" s="7" t="s">
        <v>516</v>
      </c>
      <c r="C56" s="10">
        <v>45.61</v>
      </c>
      <c r="D56" s="10">
        <v>43441.500549999997</v>
      </c>
      <c r="E56" s="10">
        <v>23809.69</v>
      </c>
      <c r="F56" s="10">
        <v>13768.93</v>
      </c>
      <c r="G56" s="10">
        <v>5862.8805499999999</v>
      </c>
      <c r="H56" s="10">
        <v>23776402.079999998</v>
      </c>
    </row>
    <row r="57" spans="1:8" ht="21" x14ac:dyDescent="0.15">
      <c r="A57" s="6" t="s">
        <v>493</v>
      </c>
      <c r="B57" s="7" t="s">
        <v>494</v>
      </c>
      <c r="C57" s="10">
        <v>1</v>
      </c>
      <c r="D57" s="10">
        <v>17930</v>
      </c>
      <c r="E57" s="10">
        <v>16346</v>
      </c>
      <c r="F57" s="10">
        <v>1584</v>
      </c>
      <c r="G57" s="10">
        <v>0</v>
      </c>
      <c r="H57" s="10">
        <v>215160</v>
      </c>
    </row>
    <row r="58" spans="1:8" ht="21" x14ac:dyDescent="0.15">
      <c r="A58" s="6" t="s">
        <v>495</v>
      </c>
      <c r="B58" s="7" t="s">
        <v>496</v>
      </c>
      <c r="C58" s="10">
        <v>1</v>
      </c>
      <c r="D58" s="10">
        <v>23408</v>
      </c>
      <c r="E58" s="10">
        <v>23408</v>
      </c>
      <c r="F58" s="10">
        <v>0</v>
      </c>
      <c r="G58" s="10">
        <v>0</v>
      </c>
      <c r="H58" s="10">
        <v>280896</v>
      </c>
    </row>
    <row r="59" spans="1:8" ht="21" x14ac:dyDescent="0.15">
      <c r="A59" s="6" t="s">
        <v>522</v>
      </c>
      <c r="B59" s="7" t="s">
        <v>523</v>
      </c>
      <c r="C59" s="10">
        <v>2.5</v>
      </c>
      <c r="D59" s="10">
        <v>25280.639999999999</v>
      </c>
      <c r="E59" s="10">
        <v>23408</v>
      </c>
      <c r="F59" s="10">
        <v>1872.64</v>
      </c>
      <c r="G59" s="10">
        <v>0</v>
      </c>
      <c r="H59" s="10">
        <v>758419.2</v>
      </c>
    </row>
    <row r="60" spans="1:8" ht="21" x14ac:dyDescent="0.15">
      <c r="A60" s="6" t="s">
        <v>524</v>
      </c>
      <c r="B60" s="7" t="s">
        <v>525</v>
      </c>
      <c r="C60" s="10">
        <v>3</v>
      </c>
      <c r="D60" s="10">
        <v>9010</v>
      </c>
      <c r="E60" s="10">
        <v>9010</v>
      </c>
      <c r="F60" s="10">
        <v>0</v>
      </c>
      <c r="G60" s="10">
        <v>0</v>
      </c>
      <c r="H60" s="10">
        <v>324360</v>
      </c>
    </row>
    <row r="61" spans="1:8" ht="21" x14ac:dyDescent="0.15">
      <c r="A61" s="6" t="s">
        <v>497</v>
      </c>
      <c r="B61" s="7" t="s">
        <v>498</v>
      </c>
      <c r="C61" s="10">
        <v>1</v>
      </c>
      <c r="D61" s="10">
        <v>22000</v>
      </c>
      <c r="E61" s="10">
        <v>8435</v>
      </c>
      <c r="F61" s="10">
        <v>10565</v>
      </c>
      <c r="G61" s="10">
        <v>3000</v>
      </c>
      <c r="H61" s="10">
        <v>264000</v>
      </c>
    </row>
    <row r="62" spans="1:8" ht="21" x14ac:dyDescent="0.15">
      <c r="A62" s="6" t="s">
        <v>526</v>
      </c>
      <c r="B62" s="7" t="s">
        <v>527</v>
      </c>
      <c r="C62" s="10">
        <v>1</v>
      </c>
      <c r="D62" s="10">
        <v>12525</v>
      </c>
      <c r="E62" s="10">
        <v>12525</v>
      </c>
      <c r="F62" s="10">
        <v>0</v>
      </c>
      <c r="G62" s="10">
        <v>0</v>
      </c>
      <c r="H62" s="10">
        <v>150300</v>
      </c>
    </row>
    <row r="63" spans="1:8" ht="21" x14ac:dyDescent="0.15">
      <c r="A63" s="6" t="s">
        <v>499</v>
      </c>
      <c r="B63" s="7" t="s">
        <v>500</v>
      </c>
      <c r="C63" s="10">
        <v>1</v>
      </c>
      <c r="D63" s="10">
        <v>20297.5</v>
      </c>
      <c r="E63" s="10">
        <v>15595</v>
      </c>
      <c r="F63" s="10">
        <v>1702.5</v>
      </c>
      <c r="G63" s="10">
        <v>3000</v>
      </c>
      <c r="H63" s="10">
        <v>243570</v>
      </c>
    </row>
    <row r="64" spans="1:8" ht="21" x14ac:dyDescent="0.15">
      <c r="A64" s="6" t="s">
        <v>528</v>
      </c>
      <c r="B64" s="7" t="s">
        <v>529</v>
      </c>
      <c r="C64" s="10">
        <v>1</v>
      </c>
      <c r="D64" s="10">
        <v>17297.5</v>
      </c>
      <c r="E64" s="10">
        <v>15595</v>
      </c>
      <c r="F64" s="10">
        <v>1702.5</v>
      </c>
      <c r="G64" s="10">
        <v>0</v>
      </c>
      <c r="H64" s="10">
        <v>207570</v>
      </c>
    </row>
    <row r="65" spans="1:8" ht="21" x14ac:dyDescent="0.15">
      <c r="A65" s="6" t="s">
        <v>501</v>
      </c>
      <c r="B65" s="7" t="s">
        <v>502</v>
      </c>
      <c r="C65" s="10">
        <v>1</v>
      </c>
      <c r="D65" s="10">
        <v>25495.5</v>
      </c>
      <c r="E65" s="10">
        <v>15595</v>
      </c>
      <c r="F65" s="10">
        <v>1702.5</v>
      </c>
      <c r="G65" s="10">
        <v>8198</v>
      </c>
      <c r="H65" s="10">
        <v>305946</v>
      </c>
    </row>
    <row r="66" spans="1:8" ht="21" x14ac:dyDescent="0.15">
      <c r="A66" s="6" t="s">
        <v>503</v>
      </c>
      <c r="B66" s="7" t="s">
        <v>504</v>
      </c>
      <c r="C66" s="10">
        <v>1</v>
      </c>
      <c r="D66" s="10">
        <v>27198</v>
      </c>
      <c r="E66" s="10">
        <v>15595</v>
      </c>
      <c r="F66" s="10">
        <v>3405</v>
      </c>
      <c r="G66" s="10">
        <v>8198</v>
      </c>
      <c r="H66" s="10">
        <v>326376</v>
      </c>
    </row>
    <row r="67" spans="1:8" x14ac:dyDescent="0.15">
      <c r="A67" s="6" t="s">
        <v>505</v>
      </c>
      <c r="B67" s="7" t="s">
        <v>506</v>
      </c>
      <c r="C67" s="10">
        <v>9.36</v>
      </c>
      <c r="D67" s="10">
        <v>16563.900000000001</v>
      </c>
      <c r="E67" s="10">
        <v>7706</v>
      </c>
      <c r="F67" s="10">
        <v>7239.74</v>
      </c>
      <c r="G67" s="10">
        <v>1618.16</v>
      </c>
      <c r="H67" s="10">
        <v>1860457.25</v>
      </c>
    </row>
    <row r="68" spans="1:8" ht="21" x14ac:dyDescent="0.15">
      <c r="A68" s="6" t="s">
        <v>530</v>
      </c>
      <c r="B68" s="7" t="s">
        <v>531</v>
      </c>
      <c r="C68" s="10">
        <v>1</v>
      </c>
      <c r="D68" s="10">
        <v>20618</v>
      </c>
      <c r="E68" s="10">
        <v>7706</v>
      </c>
      <c r="F68" s="10">
        <v>11294</v>
      </c>
      <c r="G68" s="10">
        <v>1618</v>
      </c>
      <c r="H68" s="10">
        <v>247416</v>
      </c>
    </row>
    <row r="69" spans="1:8" x14ac:dyDescent="0.15">
      <c r="A69" s="6" t="s">
        <v>507</v>
      </c>
      <c r="B69" s="7" t="s">
        <v>508</v>
      </c>
      <c r="C69" s="10">
        <v>2</v>
      </c>
      <c r="D69" s="10">
        <v>14971</v>
      </c>
      <c r="E69" s="10">
        <v>7706</v>
      </c>
      <c r="F69" s="10">
        <v>5647</v>
      </c>
      <c r="G69" s="10">
        <v>1618</v>
      </c>
      <c r="H69" s="10">
        <v>359304</v>
      </c>
    </row>
    <row r="70" spans="1:8" ht="24.95" customHeight="1" x14ac:dyDescent="0.15">
      <c r="A70" s="28" t="s">
        <v>511</v>
      </c>
      <c r="B70" s="28"/>
      <c r="C70" s="12" t="s">
        <v>390</v>
      </c>
      <c r="D70" s="12">
        <f>SUBTOTAL(9,D49:D69)</f>
        <v>883420.24054999999</v>
      </c>
      <c r="E70" s="12" t="s">
        <v>390</v>
      </c>
      <c r="F70" s="12" t="s">
        <v>390</v>
      </c>
      <c r="G70" s="12" t="s">
        <v>390</v>
      </c>
      <c r="H70" s="12">
        <f>SUBTOTAL(9,H49:H69)</f>
        <v>38531923.729999997</v>
      </c>
    </row>
  </sheetData>
  <sheetProtection password="8610" sheet="1" objects="1" scenarios="1"/>
  <mergeCells count="39">
    <mergeCell ref="A70:B70"/>
    <mergeCell ref="A43:H43"/>
    <mergeCell ref="A45:A47"/>
    <mergeCell ref="B45:B47"/>
    <mergeCell ref="C45:C47"/>
    <mergeCell ref="D45:G45"/>
    <mergeCell ref="H45:H47"/>
    <mergeCell ref="D46:D47"/>
    <mergeCell ref="E46:G46"/>
    <mergeCell ref="A39:B39"/>
    <mergeCell ref="A41:B41"/>
    <mergeCell ref="C41:H41"/>
    <mergeCell ref="A42:B42"/>
    <mergeCell ref="C42:H42"/>
    <mergeCell ref="A26:H26"/>
    <mergeCell ref="A28:A30"/>
    <mergeCell ref="B28:B30"/>
    <mergeCell ref="C28:C30"/>
    <mergeCell ref="D28:G28"/>
    <mergeCell ref="H28:H30"/>
    <mergeCell ref="D29:D30"/>
    <mergeCell ref="E29:G29"/>
    <mergeCell ref="A22:B22"/>
    <mergeCell ref="A24:B24"/>
    <mergeCell ref="C24:H24"/>
    <mergeCell ref="A25:B25"/>
    <mergeCell ref="C25:H25"/>
    <mergeCell ref="A6:A8"/>
    <mergeCell ref="B6:B8"/>
    <mergeCell ref="C6:C8"/>
    <mergeCell ref="D6:G6"/>
    <mergeCell ref="H6:H8"/>
    <mergeCell ref="D7:D8"/>
    <mergeCell ref="E7:G7"/>
    <mergeCell ref="A2:B2"/>
    <mergeCell ref="C2:H2"/>
    <mergeCell ref="A3:B3"/>
    <mergeCell ref="C3:H3"/>
    <mergeCell ref="A4:H4"/>
  </mergeCells>
  <phoneticPr fontId="0" type="noConversion"/>
  <pageMargins left="0.4" right="0.4" top="0.4" bottom="0.4" header="0.1" footer="0.1"/>
  <pageSetup paperSize="9" scale="82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158"/>
  <sheetViews>
    <sheetView workbookViewId="0"/>
  </sheetViews>
  <sheetFormatPr defaultRowHeight="10.5" x14ac:dyDescent="0.15"/>
  <cols>
    <col min="1" max="1" width="15.28515625" customWidth="1"/>
    <col min="2" max="2" width="57.28515625" customWidth="1"/>
    <col min="3" max="7" width="19.140625" customWidth="1"/>
  </cols>
  <sheetData>
    <row r="1" spans="1:7" ht="24.95" customHeight="1" x14ac:dyDescent="0.15"/>
    <row r="2" spans="1:7" ht="20.100000000000001" customHeight="1" x14ac:dyDescent="0.15">
      <c r="A2" s="26" t="s">
        <v>470</v>
      </c>
      <c r="B2" s="26"/>
      <c r="C2" s="27" t="s">
        <v>140</v>
      </c>
      <c r="D2" s="27"/>
      <c r="E2" s="27"/>
      <c r="F2" s="27"/>
      <c r="G2" s="27"/>
    </row>
    <row r="3" spans="1:7" ht="20.100000000000001" customHeight="1" x14ac:dyDescent="0.15">
      <c r="A3" s="26" t="s">
        <v>471</v>
      </c>
      <c r="B3" s="26"/>
      <c r="C3" s="27" t="s">
        <v>472</v>
      </c>
      <c r="D3" s="27"/>
      <c r="E3" s="27"/>
      <c r="F3" s="27"/>
      <c r="G3" s="27"/>
    </row>
    <row r="4" spans="1:7" ht="15" customHeight="1" x14ac:dyDescent="0.15"/>
    <row r="5" spans="1:7" ht="24.95" customHeight="1" x14ac:dyDescent="0.15">
      <c r="A5" s="17" t="s">
        <v>532</v>
      </c>
      <c r="B5" s="17"/>
      <c r="C5" s="17"/>
      <c r="D5" s="17"/>
      <c r="E5" s="17"/>
      <c r="F5" s="17"/>
      <c r="G5" s="17"/>
    </row>
    <row r="6" spans="1:7" ht="15" customHeight="1" x14ac:dyDescent="0.15"/>
    <row r="7" spans="1:7" ht="50.1" customHeight="1" x14ac:dyDescent="0.15">
      <c r="A7" s="6" t="s">
        <v>379</v>
      </c>
      <c r="B7" s="19" t="s">
        <v>533</v>
      </c>
      <c r="C7" s="19"/>
      <c r="D7" s="6" t="s">
        <v>534</v>
      </c>
      <c r="E7" s="6" t="s">
        <v>535</v>
      </c>
      <c r="F7" s="6" t="s">
        <v>536</v>
      </c>
      <c r="G7" s="6" t="s">
        <v>537</v>
      </c>
    </row>
    <row r="8" spans="1:7" ht="15" customHeight="1" x14ac:dyDescent="0.15">
      <c r="A8" s="6">
        <v>1</v>
      </c>
      <c r="B8" s="19">
        <v>2</v>
      </c>
      <c r="C8" s="19"/>
      <c r="D8" s="6">
        <v>3</v>
      </c>
      <c r="E8" s="6">
        <v>4</v>
      </c>
      <c r="F8" s="6">
        <v>5</v>
      </c>
      <c r="G8" s="6">
        <v>6</v>
      </c>
    </row>
    <row r="9" spans="1:7" ht="39.950000000000003" customHeight="1" x14ac:dyDescent="0.15">
      <c r="A9" s="6" t="s">
        <v>386</v>
      </c>
      <c r="B9" s="20" t="s">
        <v>538</v>
      </c>
      <c r="C9" s="20"/>
      <c r="D9" s="10">
        <v>3608</v>
      </c>
      <c r="E9" s="10">
        <v>10</v>
      </c>
      <c r="F9" s="10">
        <v>10</v>
      </c>
      <c r="G9" s="10">
        <v>360800</v>
      </c>
    </row>
    <row r="10" spans="1:7" ht="39.950000000000003" customHeight="1" x14ac:dyDescent="0.15">
      <c r="A10" s="6" t="s">
        <v>386</v>
      </c>
      <c r="B10" s="20" t="s">
        <v>538</v>
      </c>
      <c r="C10" s="20"/>
      <c r="D10" s="10">
        <v>100</v>
      </c>
      <c r="E10" s="10">
        <v>20</v>
      </c>
      <c r="F10" s="10">
        <v>19.600000000000001</v>
      </c>
      <c r="G10" s="10">
        <v>39200</v>
      </c>
    </row>
    <row r="11" spans="1:7" ht="24.95" customHeight="1" x14ac:dyDescent="0.15">
      <c r="A11" s="28" t="s">
        <v>511</v>
      </c>
      <c r="B11" s="28"/>
      <c r="C11" s="28"/>
      <c r="D11" s="28"/>
      <c r="E11" s="28"/>
      <c r="F11" s="28"/>
      <c r="G11" s="12">
        <v>400000</v>
      </c>
    </row>
    <row r="12" spans="1:7" ht="24.95" customHeight="1" x14ac:dyDescent="0.15"/>
    <row r="13" spans="1:7" ht="20.100000000000001" customHeight="1" x14ac:dyDescent="0.15">
      <c r="A13" s="26" t="s">
        <v>470</v>
      </c>
      <c r="B13" s="26"/>
      <c r="C13" s="27" t="s">
        <v>140</v>
      </c>
      <c r="D13" s="27"/>
      <c r="E13" s="27"/>
      <c r="F13" s="27"/>
      <c r="G13" s="27"/>
    </row>
    <row r="14" spans="1:7" ht="20.100000000000001" customHeight="1" x14ac:dyDescent="0.15">
      <c r="A14" s="26" t="s">
        <v>471</v>
      </c>
      <c r="B14" s="26"/>
      <c r="C14" s="27" t="s">
        <v>519</v>
      </c>
      <c r="D14" s="27"/>
      <c r="E14" s="27"/>
      <c r="F14" s="27"/>
      <c r="G14" s="27"/>
    </row>
    <row r="15" spans="1:7" ht="15" customHeight="1" x14ac:dyDescent="0.15"/>
    <row r="16" spans="1:7" ht="24.95" customHeight="1" x14ac:dyDescent="0.15">
      <c r="A16" s="17" t="s">
        <v>532</v>
      </c>
      <c r="B16" s="17"/>
      <c r="C16" s="17"/>
      <c r="D16" s="17"/>
      <c r="E16" s="17"/>
      <c r="F16" s="17"/>
      <c r="G16" s="17"/>
    </row>
    <row r="17" spans="1:7" ht="15" customHeight="1" x14ac:dyDescent="0.15"/>
    <row r="18" spans="1:7" ht="50.1" customHeight="1" x14ac:dyDescent="0.15">
      <c r="A18" s="6" t="s">
        <v>379</v>
      </c>
      <c r="B18" s="19" t="s">
        <v>533</v>
      </c>
      <c r="C18" s="19"/>
      <c r="D18" s="6" t="s">
        <v>534</v>
      </c>
      <c r="E18" s="6" t="s">
        <v>535</v>
      </c>
      <c r="F18" s="6" t="s">
        <v>536</v>
      </c>
      <c r="G18" s="6" t="s">
        <v>537</v>
      </c>
    </row>
    <row r="19" spans="1:7" ht="15" customHeight="1" x14ac:dyDescent="0.15">
      <c r="A19" s="6">
        <v>1</v>
      </c>
      <c r="B19" s="19">
        <v>2</v>
      </c>
      <c r="C19" s="19"/>
      <c r="D19" s="6">
        <v>3</v>
      </c>
      <c r="E19" s="6">
        <v>4</v>
      </c>
      <c r="F19" s="6">
        <v>5</v>
      </c>
      <c r="G19" s="6">
        <v>6</v>
      </c>
    </row>
    <row r="20" spans="1:7" ht="39.950000000000003" customHeight="1" x14ac:dyDescent="0.15">
      <c r="A20" s="6" t="s">
        <v>386</v>
      </c>
      <c r="B20" s="20" t="s">
        <v>538</v>
      </c>
      <c r="C20" s="20"/>
      <c r="D20" s="10">
        <v>3608</v>
      </c>
      <c r="E20" s="10">
        <v>5</v>
      </c>
      <c r="F20" s="10">
        <v>5</v>
      </c>
      <c r="G20" s="10">
        <v>90200</v>
      </c>
    </row>
    <row r="21" spans="1:7" ht="39.950000000000003" customHeight="1" x14ac:dyDescent="0.15">
      <c r="A21" s="6" t="s">
        <v>386</v>
      </c>
      <c r="B21" s="20" t="s">
        <v>538</v>
      </c>
      <c r="C21" s="20"/>
      <c r="D21" s="10">
        <v>100</v>
      </c>
      <c r="E21" s="10">
        <v>10</v>
      </c>
      <c r="F21" s="10">
        <v>3.2</v>
      </c>
      <c r="G21" s="10">
        <v>3200</v>
      </c>
    </row>
    <row r="22" spans="1:7" ht="24.95" customHeight="1" x14ac:dyDescent="0.15">
      <c r="A22" s="28" t="s">
        <v>511</v>
      </c>
      <c r="B22" s="28"/>
      <c r="C22" s="28"/>
      <c r="D22" s="28"/>
      <c r="E22" s="28"/>
      <c r="F22" s="28"/>
      <c r="G22" s="12">
        <v>93400</v>
      </c>
    </row>
    <row r="23" spans="1:7" ht="24.95" customHeight="1" x14ac:dyDescent="0.15"/>
    <row r="24" spans="1:7" ht="20.100000000000001" customHeight="1" x14ac:dyDescent="0.15">
      <c r="A24" s="26" t="s">
        <v>470</v>
      </c>
      <c r="B24" s="26"/>
      <c r="C24" s="27" t="s">
        <v>110</v>
      </c>
      <c r="D24" s="27"/>
      <c r="E24" s="27"/>
      <c r="F24" s="27"/>
      <c r="G24" s="27"/>
    </row>
    <row r="25" spans="1:7" ht="20.100000000000001" customHeight="1" x14ac:dyDescent="0.15">
      <c r="A25" s="26" t="s">
        <v>471</v>
      </c>
      <c r="B25" s="26"/>
      <c r="C25" s="27" t="s">
        <v>519</v>
      </c>
      <c r="D25" s="27"/>
      <c r="E25" s="27"/>
      <c r="F25" s="27"/>
      <c r="G25" s="27"/>
    </row>
    <row r="26" spans="1:7" ht="15" customHeight="1" x14ac:dyDescent="0.15"/>
    <row r="27" spans="1:7" ht="24.95" customHeight="1" x14ac:dyDescent="0.15">
      <c r="A27" s="17" t="s">
        <v>539</v>
      </c>
      <c r="B27" s="17"/>
      <c r="C27" s="17"/>
      <c r="D27" s="17"/>
      <c r="E27" s="17"/>
      <c r="F27" s="17"/>
      <c r="G27" s="17"/>
    </row>
    <row r="28" spans="1:7" ht="15" customHeight="1" x14ac:dyDescent="0.15"/>
    <row r="29" spans="1:7" ht="50.1" customHeight="1" x14ac:dyDescent="0.15">
      <c r="A29" s="6" t="s">
        <v>379</v>
      </c>
      <c r="B29" s="19" t="s">
        <v>533</v>
      </c>
      <c r="C29" s="19"/>
      <c r="D29" s="6" t="s">
        <v>540</v>
      </c>
      <c r="E29" s="6" t="s">
        <v>541</v>
      </c>
      <c r="F29" s="6" t="s">
        <v>542</v>
      </c>
      <c r="G29" s="6" t="s">
        <v>537</v>
      </c>
    </row>
    <row r="30" spans="1:7" ht="15" customHeight="1" x14ac:dyDescent="0.15">
      <c r="A30" s="6">
        <v>1</v>
      </c>
      <c r="B30" s="19">
        <v>2</v>
      </c>
      <c r="C30" s="19"/>
      <c r="D30" s="6">
        <v>3</v>
      </c>
      <c r="E30" s="6">
        <v>4</v>
      </c>
      <c r="F30" s="6">
        <v>5</v>
      </c>
      <c r="G30" s="6">
        <v>6</v>
      </c>
    </row>
    <row r="31" spans="1:7" ht="20.100000000000001" customHeight="1" x14ac:dyDescent="0.15">
      <c r="A31" s="6" t="s">
        <v>386</v>
      </c>
      <c r="B31" s="20" t="s">
        <v>543</v>
      </c>
      <c r="C31" s="20"/>
      <c r="D31" s="10">
        <v>50</v>
      </c>
      <c r="E31" s="10">
        <v>2</v>
      </c>
      <c r="F31" s="10">
        <v>2000</v>
      </c>
      <c r="G31" s="10">
        <v>200000</v>
      </c>
    </row>
    <row r="32" spans="1:7" ht="24.95" customHeight="1" x14ac:dyDescent="0.15">
      <c r="A32" s="28" t="s">
        <v>511</v>
      </c>
      <c r="B32" s="28"/>
      <c r="C32" s="28"/>
      <c r="D32" s="28"/>
      <c r="E32" s="28"/>
      <c r="F32" s="28"/>
      <c r="G32" s="12">
        <v>200000</v>
      </c>
    </row>
    <row r="33" spans="1:7" ht="24.95" customHeight="1" x14ac:dyDescent="0.15"/>
    <row r="34" spans="1:7" ht="20.100000000000001" customHeight="1" x14ac:dyDescent="0.15">
      <c r="A34" s="26" t="s">
        <v>470</v>
      </c>
      <c r="B34" s="26"/>
      <c r="C34" s="27" t="s">
        <v>110</v>
      </c>
      <c r="D34" s="27"/>
      <c r="E34" s="27"/>
      <c r="F34" s="27"/>
      <c r="G34" s="27"/>
    </row>
    <row r="35" spans="1:7" ht="20.100000000000001" customHeight="1" x14ac:dyDescent="0.15">
      <c r="A35" s="26" t="s">
        <v>471</v>
      </c>
      <c r="B35" s="26"/>
      <c r="C35" s="27" t="s">
        <v>472</v>
      </c>
      <c r="D35" s="27"/>
      <c r="E35" s="27"/>
      <c r="F35" s="27"/>
      <c r="G35" s="27"/>
    </row>
    <row r="36" spans="1:7" ht="15" customHeight="1" x14ac:dyDescent="0.15"/>
    <row r="37" spans="1:7" ht="24.95" customHeight="1" x14ac:dyDescent="0.15">
      <c r="A37" s="17" t="s">
        <v>539</v>
      </c>
      <c r="B37" s="17"/>
      <c r="C37" s="17"/>
      <c r="D37" s="17"/>
      <c r="E37" s="17"/>
      <c r="F37" s="17"/>
      <c r="G37" s="17"/>
    </row>
    <row r="38" spans="1:7" ht="15" customHeight="1" x14ac:dyDescent="0.15"/>
    <row r="39" spans="1:7" ht="50.1" customHeight="1" x14ac:dyDescent="0.15">
      <c r="A39" s="6" t="s">
        <v>379</v>
      </c>
      <c r="B39" s="19" t="s">
        <v>533</v>
      </c>
      <c r="C39" s="19"/>
      <c r="D39" s="6" t="s">
        <v>540</v>
      </c>
      <c r="E39" s="6" t="s">
        <v>541</v>
      </c>
      <c r="F39" s="6" t="s">
        <v>542</v>
      </c>
      <c r="G39" s="6" t="s">
        <v>537</v>
      </c>
    </row>
    <row r="40" spans="1:7" ht="15" customHeight="1" x14ac:dyDescent="0.15">
      <c r="A40" s="6">
        <v>1</v>
      </c>
      <c r="B40" s="19">
        <v>2</v>
      </c>
      <c r="C40" s="19"/>
      <c r="D40" s="6">
        <v>3</v>
      </c>
      <c r="E40" s="6">
        <v>4</v>
      </c>
      <c r="F40" s="6">
        <v>5</v>
      </c>
      <c r="G40" s="6">
        <v>6</v>
      </c>
    </row>
    <row r="41" spans="1:7" ht="20.100000000000001" customHeight="1" x14ac:dyDescent="0.15">
      <c r="A41" s="6" t="s">
        <v>386</v>
      </c>
      <c r="B41" s="20" t="s">
        <v>543</v>
      </c>
      <c r="C41" s="20"/>
      <c r="D41" s="10">
        <v>25</v>
      </c>
      <c r="E41" s="10">
        <v>2</v>
      </c>
      <c r="F41" s="10">
        <v>2000</v>
      </c>
      <c r="G41" s="10">
        <v>100000</v>
      </c>
    </row>
    <row r="42" spans="1:7" ht="24.95" customHeight="1" x14ac:dyDescent="0.15">
      <c r="A42" s="28" t="s">
        <v>511</v>
      </c>
      <c r="B42" s="28"/>
      <c r="C42" s="28"/>
      <c r="D42" s="28"/>
      <c r="E42" s="28"/>
      <c r="F42" s="28"/>
      <c r="G42" s="12">
        <v>100000</v>
      </c>
    </row>
    <row r="43" spans="1:7" ht="24.95" customHeight="1" x14ac:dyDescent="0.15"/>
    <row r="44" spans="1:7" ht="20.100000000000001" customHeight="1" x14ac:dyDescent="0.15">
      <c r="A44" s="26" t="s">
        <v>470</v>
      </c>
      <c r="B44" s="26"/>
      <c r="C44" s="27" t="s">
        <v>168</v>
      </c>
      <c r="D44" s="27"/>
      <c r="E44" s="27"/>
      <c r="F44" s="27"/>
      <c r="G44" s="27"/>
    </row>
    <row r="45" spans="1:7" ht="20.100000000000001" customHeight="1" x14ac:dyDescent="0.15">
      <c r="A45" s="26" t="s">
        <v>471</v>
      </c>
      <c r="B45" s="26"/>
      <c r="C45" s="27" t="s">
        <v>472</v>
      </c>
      <c r="D45" s="27"/>
      <c r="E45" s="27"/>
      <c r="F45" s="27"/>
      <c r="G45" s="27"/>
    </row>
    <row r="46" spans="1:7" ht="15" customHeight="1" x14ac:dyDescent="0.15"/>
    <row r="47" spans="1:7" ht="50.1" customHeight="1" x14ac:dyDescent="0.15">
      <c r="A47" s="17" t="s">
        <v>544</v>
      </c>
      <c r="B47" s="17"/>
      <c r="C47" s="17"/>
      <c r="D47" s="17"/>
      <c r="E47" s="17"/>
      <c r="F47" s="17"/>
      <c r="G47" s="17"/>
    </row>
    <row r="48" spans="1:7" ht="15" customHeight="1" x14ac:dyDescent="0.15"/>
    <row r="49" spans="1:7" ht="50.1" customHeight="1" x14ac:dyDescent="0.15">
      <c r="A49" s="6" t="s">
        <v>379</v>
      </c>
      <c r="B49" s="19" t="s">
        <v>545</v>
      </c>
      <c r="C49" s="19"/>
      <c r="D49" s="19"/>
      <c r="E49" s="19"/>
      <c r="F49" s="6" t="s">
        <v>546</v>
      </c>
      <c r="G49" s="6" t="s">
        <v>547</v>
      </c>
    </row>
    <row r="50" spans="1:7" ht="15" customHeight="1" x14ac:dyDescent="0.15">
      <c r="A50" s="6">
        <v>1</v>
      </c>
      <c r="B50" s="19">
        <v>2</v>
      </c>
      <c r="C50" s="19"/>
      <c r="D50" s="19"/>
      <c r="E50" s="19"/>
      <c r="F50" s="6">
        <v>3</v>
      </c>
      <c r="G50" s="6">
        <v>4</v>
      </c>
    </row>
    <row r="51" spans="1:7" ht="20.100000000000001" customHeight="1" x14ac:dyDescent="0.15">
      <c r="A51" s="6" t="s">
        <v>386</v>
      </c>
      <c r="B51" s="20" t="s">
        <v>548</v>
      </c>
      <c r="C51" s="20"/>
      <c r="D51" s="20"/>
      <c r="E51" s="20"/>
      <c r="F51" s="10">
        <v>5.9</v>
      </c>
      <c r="G51" s="10">
        <v>5.9</v>
      </c>
    </row>
    <row r="52" spans="1:7" ht="20.100000000000001" customHeight="1" x14ac:dyDescent="0.15">
      <c r="A52" s="6" t="s">
        <v>386</v>
      </c>
      <c r="B52" s="20" t="s">
        <v>548</v>
      </c>
      <c r="C52" s="20"/>
      <c r="D52" s="20"/>
      <c r="E52" s="20"/>
      <c r="F52" s="10">
        <v>15820313</v>
      </c>
      <c r="G52" s="10">
        <v>3123752.44</v>
      </c>
    </row>
    <row r="53" spans="1:7" ht="20.100000000000001" customHeight="1" x14ac:dyDescent="0.15">
      <c r="A53" s="6" t="s">
        <v>483</v>
      </c>
      <c r="B53" s="20" t="s">
        <v>549</v>
      </c>
      <c r="C53" s="20"/>
      <c r="D53" s="20"/>
      <c r="E53" s="20"/>
      <c r="F53" s="10">
        <v>15820313</v>
      </c>
      <c r="G53" s="10">
        <v>490429.7</v>
      </c>
    </row>
    <row r="54" spans="1:7" ht="39.950000000000003" customHeight="1" x14ac:dyDescent="0.15">
      <c r="A54" s="6" t="s">
        <v>484</v>
      </c>
      <c r="B54" s="20" t="s">
        <v>550</v>
      </c>
      <c r="C54" s="20"/>
      <c r="D54" s="20"/>
      <c r="E54" s="20"/>
      <c r="F54" s="10">
        <v>15820313</v>
      </c>
      <c r="G54" s="10">
        <v>806835.96</v>
      </c>
    </row>
    <row r="55" spans="1:7" ht="24.95" customHeight="1" x14ac:dyDescent="0.15">
      <c r="A55" s="28" t="s">
        <v>511</v>
      </c>
      <c r="B55" s="28"/>
      <c r="C55" s="28"/>
      <c r="D55" s="28"/>
      <c r="E55" s="28"/>
      <c r="F55" s="28"/>
      <c r="G55" s="12">
        <v>4421024</v>
      </c>
    </row>
    <row r="56" spans="1:7" ht="24.95" customHeight="1" x14ac:dyDescent="0.15"/>
    <row r="57" spans="1:7" ht="20.100000000000001" customHeight="1" x14ac:dyDescent="0.15">
      <c r="A57" s="26" t="s">
        <v>470</v>
      </c>
      <c r="B57" s="26"/>
      <c r="C57" s="27" t="s">
        <v>168</v>
      </c>
      <c r="D57" s="27"/>
      <c r="E57" s="27"/>
      <c r="F57" s="27"/>
      <c r="G57" s="27"/>
    </row>
    <row r="58" spans="1:7" ht="20.100000000000001" customHeight="1" x14ac:dyDescent="0.15">
      <c r="A58" s="26" t="s">
        <v>471</v>
      </c>
      <c r="B58" s="26"/>
      <c r="C58" s="27" t="s">
        <v>512</v>
      </c>
      <c r="D58" s="27"/>
      <c r="E58" s="27"/>
      <c r="F58" s="27"/>
      <c r="G58" s="27"/>
    </row>
    <row r="59" spans="1:7" ht="15" customHeight="1" x14ac:dyDescent="0.15"/>
    <row r="60" spans="1:7" ht="50.1" customHeight="1" x14ac:dyDescent="0.15">
      <c r="A60" s="17" t="s">
        <v>544</v>
      </c>
      <c r="B60" s="17"/>
      <c r="C60" s="17"/>
      <c r="D60" s="17"/>
      <c r="E60" s="17"/>
      <c r="F60" s="17"/>
      <c r="G60" s="17"/>
    </row>
    <row r="61" spans="1:7" ht="15" customHeight="1" x14ac:dyDescent="0.15"/>
    <row r="62" spans="1:7" ht="50.1" customHeight="1" x14ac:dyDescent="0.15">
      <c r="A62" s="6" t="s">
        <v>379</v>
      </c>
      <c r="B62" s="19" t="s">
        <v>545</v>
      </c>
      <c r="C62" s="19"/>
      <c r="D62" s="19"/>
      <c r="E62" s="19"/>
      <c r="F62" s="6" t="s">
        <v>546</v>
      </c>
      <c r="G62" s="6" t="s">
        <v>547</v>
      </c>
    </row>
    <row r="63" spans="1:7" ht="15" customHeight="1" x14ac:dyDescent="0.15">
      <c r="A63" s="6">
        <v>1</v>
      </c>
      <c r="B63" s="19">
        <v>2</v>
      </c>
      <c r="C63" s="19"/>
      <c r="D63" s="19"/>
      <c r="E63" s="19"/>
      <c r="F63" s="6">
        <v>3</v>
      </c>
      <c r="G63" s="6">
        <v>4</v>
      </c>
    </row>
    <row r="64" spans="1:7" ht="20.100000000000001" customHeight="1" x14ac:dyDescent="0.15">
      <c r="A64" s="6" t="s">
        <v>386</v>
      </c>
      <c r="B64" s="20" t="s">
        <v>548</v>
      </c>
      <c r="C64" s="20"/>
      <c r="D64" s="20"/>
      <c r="E64" s="20"/>
      <c r="F64" s="10">
        <v>729949.1</v>
      </c>
      <c r="G64" s="10">
        <v>160588.79999999999</v>
      </c>
    </row>
    <row r="65" spans="1:7" ht="20.100000000000001" customHeight="1" x14ac:dyDescent="0.15">
      <c r="A65" s="6" t="s">
        <v>386</v>
      </c>
      <c r="B65" s="20" t="s">
        <v>548</v>
      </c>
      <c r="C65" s="20"/>
      <c r="D65" s="20"/>
      <c r="E65" s="20"/>
      <c r="F65" s="10">
        <v>0.48</v>
      </c>
      <c r="G65" s="10">
        <v>0.48</v>
      </c>
    </row>
    <row r="66" spans="1:7" ht="20.100000000000001" customHeight="1" x14ac:dyDescent="0.15">
      <c r="A66" s="6" t="s">
        <v>386</v>
      </c>
      <c r="B66" s="20" t="s">
        <v>548</v>
      </c>
      <c r="C66" s="20"/>
      <c r="D66" s="20"/>
      <c r="E66" s="20"/>
      <c r="F66" s="10">
        <v>8755760</v>
      </c>
      <c r="G66" s="10">
        <v>1926267.2</v>
      </c>
    </row>
    <row r="67" spans="1:7" ht="20.100000000000001" customHeight="1" x14ac:dyDescent="0.15">
      <c r="A67" s="6" t="s">
        <v>386</v>
      </c>
      <c r="B67" s="20" t="s">
        <v>548</v>
      </c>
      <c r="C67" s="20"/>
      <c r="D67" s="20"/>
      <c r="E67" s="20"/>
      <c r="F67" s="10">
        <v>0.01</v>
      </c>
      <c r="G67" s="10">
        <v>0.01</v>
      </c>
    </row>
    <row r="68" spans="1:7" ht="20.100000000000001" customHeight="1" x14ac:dyDescent="0.15">
      <c r="A68" s="6" t="s">
        <v>386</v>
      </c>
      <c r="B68" s="20" t="s">
        <v>548</v>
      </c>
      <c r="C68" s="20"/>
      <c r="D68" s="20"/>
      <c r="E68" s="20"/>
      <c r="F68" s="10">
        <v>840000</v>
      </c>
      <c r="G68" s="10">
        <v>184800</v>
      </c>
    </row>
    <row r="69" spans="1:7" ht="20.100000000000001" customHeight="1" x14ac:dyDescent="0.15">
      <c r="A69" s="6" t="s">
        <v>386</v>
      </c>
      <c r="B69" s="20" t="s">
        <v>548</v>
      </c>
      <c r="C69" s="20"/>
      <c r="D69" s="20"/>
      <c r="E69" s="20"/>
      <c r="F69" s="10">
        <v>326282.8</v>
      </c>
      <c r="G69" s="10">
        <v>71781.89</v>
      </c>
    </row>
    <row r="70" spans="1:7" ht="20.100000000000001" customHeight="1" x14ac:dyDescent="0.15">
      <c r="A70" s="6" t="s">
        <v>386</v>
      </c>
      <c r="B70" s="20" t="s">
        <v>548</v>
      </c>
      <c r="C70" s="20"/>
      <c r="D70" s="20"/>
      <c r="E70" s="20"/>
      <c r="F70" s="10">
        <v>0.32</v>
      </c>
      <c r="G70" s="10">
        <v>0.32</v>
      </c>
    </row>
    <row r="71" spans="1:7" ht="20.100000000000001" customHeight="1" x14ac:dyDescent="0.15">
      <c r="A71" s="6" t="s">
        <v>483</v>
      </c>
      <c r="B71" s="20" t="s">
        <v>549</v>
      </c>
      <c r="C71" s="20"/>
      <c r="D71" s="20"/>
      <c r="E71" s="20"/>
      <c r="F71" s="10">
        <v>8755760</v>
      </c>
      <c r="G71" s="10">
        <v>271428.56</v>
      </c>
    </row>
    <row r="72" spans="1:7" ht="20.100000000000001" customHeight="1" x14ac:dyDescent="0.15">
      <c r="A72" s="6" t="s">
        <v>483</v>
      </c>
      <c r="B72" s="20" t="s">
        <v>549</v>
      </c>
      <c r="C72" s="20"/>
      <c r="D72" s="20"/>
      <c r="E72" s="20"/>
      <c r="F72" s="10">
        <v>326282.8</v>
      </c>
      <c r="G72" s="10">
        <v>10114.77</v>
      </c>
    </row>
    <row r="73" spans="1:7" ht="20.100000000000001" customHeight="1" x14ac:dyDescent="0.15">
      <c r="A73" s="6" t="s">
        <v>483</v>
      </c>
      <c r="B73" s="20" t="s">
        <v>549</v>
      </c>
      <c r="C73" s="20"/>
      <c r="D73" s="20"/>
      <c r="E73" s="20"/>
      <c r="F73" s="10">
        <v>840000</v>
      </c>
      <c r="G73" s="10">
        <v>26040</v>
      </c>
    </row>
    <row r="74" spans="1:7" ht="20.100000000000001" customHeight="1" x14ac:dyDescent="0.15">
      <c r="A74" s="6" t="s">
        <v>483</v>
      </c>
      <c r="B74" s="20" t="s">
        <v>549</v>
      </c>
      <c r="C74" s="20"/>
      <c r="D74" s="20"/>
      <c r="E74" s="20"/>
      <c r="F74" s="10">
        <v>729949.1</v>
      </c>
      <c r="G74" s="10">
        <v>22628.42</v>
      </c>
    </row>
    <row r="75" spans="1:7" ht="39.950000000000003" customHeight="1" x14ac:dyDescent="0.15">
      <c r="A75" s="6" t="s">
        <v>484</v>
      </c>
      <c r="B75" s="20" t="s">
        <v>550</v>
      </c>
      <c r="C75" s="20"/>
      <c r="D75" s="20"/>
      <c r="E75" s="20"/>
      <c r="F75" s="10">
        <v>8755760</v>
      </c>
      <c r="G75" s="10">
        <v>446543.76</v>
      </c>
    </row>
    <row r="76" spans="1:7" ht="39.950000000000003" customHeight="1" x14ac:dyDescent="0.15">
      <c r="A76" s="6" t="s">
        <v>484</v>
      </c>
      <c r="B76" s="20" t="s">
        <v>550</v>
      </c>
      <c r="C76" s="20"/>
      <c r="D76" s="20"/>
      <c r="E76" s="20"/>
      <c r="F76" s="10">
        <v>840000</v>
      </c>
      <c r="G76" s="10">
        <v>42840</v>
      </c>
    </row>
    <row r="77" spans="1:7" ht="39.950000000000003" customHeight="1" x14ac:dyDescent="0.15">
      <c r="A77" s="6" t="s">
        <v>484</v>
      </c>
      <c r="B77" s="20" t="s">
        <v>550</v>
      </c>
      <c r="C77" s="20"/>
      <c r="D77" s="20"/>
      <c r="E77" s="20"/>
      <c r="F77" s="10">
        <v>729949.1</v>
      </c>
      <c r="G77" s="10">
        <v>37227.4</v>
      </c>
    </row>
    <row r="78" spans="1:7" ht="39.950000000000003" customHeight="1" x14ac:dyDescent="0.15">
      <c r="A78" s="6" t="s">
        <v>484</v>
      </c>
      <c r="B78" s="20" t="s">
        <v>550</v>
      </c>
      <c r="C78" s="20"/>
      <c r="D78" s="20"/>
      <c r="E78" s="20"/>
      <c r="F78" s="10">
        <v>326282.8</v>
      </c>
      <c r="G78" s="10">
        <v>16640.419999999998</v>
      </c>
    </row>
    <row r="79" spans="1:7" ht="24.95" customHeight="1" x14ac:dyDescent="0.15">
      <c r="A79" s="28" t="s">
        <v>511</v>
      </c>
      <c r="B79" s="28"/>
      <c r="C79" s="28"/>
      <c r="D79" s="28"/>
      <c r="E79" s="28"/>
      <c r="F79" s="28"/>
      <c r="G79" s="12">
        <v>3216902.03</v>
      </c>
    </row>
    <row r="80" spans="1:7" ht="24.95" customHeight="1" x14ac:dyDescent="0.15"/>
    <row r="81" spans="1:7" ht="20.100000000000001" customHeight="1" x14ac:dyDescent="0.15">
      <c r="A81" s="26" t="s">
        <v>470</v>
      </c>
      <c r="B81" s="26"/>
      <c r="C81" s="27" t="s">
        <v>168</v>
      </c>
      <c r="D81" s="27"/>
      <c r="E81" s="27"/>
      <c r="F81" s="27"/>
      <c r="G81" s="27"/>
    </row>
    <row r="82" spans="1:7" ht="20.100000000000001" customHeight="1" x14ac:dyDescent="0.15">
      <c r="A82" s="26" t="s">
        <v>471</v>
      </c>
      <c r="B82" s="26"/>
      <c r="C82" s="27" t="s">
        <v>519</v>
      </c>
      <c r="D82" s="27"/>
      <c r="E82" s="27"/>
      <c r="F82" s="27"/>
      <c r="G82" s="27"/>
    </row>
    <row r="83" spans="1:7" ht="15" customHeight="1" x14ac:dyDescent="0.15"/>
    <row r="84" spans="1:7" ht="50.1" customHeight="1" x14ac:dyDescent="0.15">
      <c r="A84" s="17" t="s">
        <v>544</v>
      </c>
      <c r="B84" s="17"/>
      <c r="C84" s="17"/>
      <c r="D84" s="17"/>
      <c r="E84" s="17"/>
      <c r="F84" s="17"/>
      <c r="G84" s="17"/>
    </row>
    <row r="85" spans="1:7" ht="15" customHeight="1" x14ac:dyDescent="0.15"/>
    <row r="86" spans="1:7" ht="50.1" customHeight="1" x14ac:dyDescent="0.15">
      <c r="A86" s="6" t="s">
        <v>379</v>
      </c>
      <c r="B86" s="19" t="s">
        <v>545</v>
      </c>
      <c r="C86" s="19"/>
      <c r="D86" s="19"/>
      <c r="E86" s="19"/>
      <c r="F86" s="6" t="s">
        <v>546</v>
      </c>
      <c r="G86" s="6" t="s">
        <v>547</v>
      </c>
    </row>
    <row r="87" spans="1:7" ht="15" customHeight="1" x14ac:dyDescent="0.15">
      <c r="A87" s="6">
        <v>1</v>
      </c>
      <c r="B87" s="19">
        <v>2</v>
      </c>
      <c r="C87" s="19"/>
      <c r="D87" s="19"/>
      <c r="E87" s="19"/>
      <c r="F87" s="6">
        <v>3</v>
      </c>
      <c r="G87" s="6">
        <v>4</v>
      </c>
    </row>
    <row r="88" spans="1:7" ht="20.100000000000001" customHeight="1" x14ac:dyDescent="0.15">
      <c r="A88" s="6" t="s">
        <v>386</v>
      </c>
      <c r="B88" s="20" t="s">
        <v>548</v>
      </c>
      <c r="C88" s="20"/>
      <c r="D88" s="20"/>
      <c r="E88" s="20"/>
      <c r="F88" s="10">
        <v>38531923.729999997</v>
      </c>
      <c r="G88" s="10">
        <v>7110565.6100000003</v>
      </c>
    </row>
    <row r="89" spans="1:7" ht="20.100000000000001" customHeight="1" x14ac:dyDescent="0.15">
      <c r="A89" s="6" t="s">
        <v>386</v>
      </c>
      <c r="B89" s="20" t="s">
        <v>548</v>
      </c>
      <c r="C89" s="20"/>
      <c r="D89" s="20"/>
      <c r="E89" s="20"/>
      <c r="F89" s="10">
        <v>6.53</v>
      </c>
      <c r="G89" s="10">
        <v>6.53</v>
      </c>
    </row>
    <row r="90" spans="1:7" ht="20.100000000000001" customHeight="1" x14ac:dyDescent="0.15">
      <c r="A90" s="6" t="s">
        <v>483</v>
      </c>
      <c r="B90" s="20" t="s">
        <v>549</v>
      </c>
      <c r="C90" s="20"/>
      <c r="D90" s="20"/>
      <c r="E90" s="20"/>
      <c r="F90" s="10">
        <v>38531923.729999997</v>
      </c>
      <c r="G90" s="10">
        <v>1194489.6399999999</v>
      </c>
    </row>
    <row r="91" spans="1:7" ht="39.950000000000003" customHeight="1" x14ac:dyDescent="0.15">
      <c r="A91" s="6" t="s">
        <v>484</v>
      </c>
      <c r="B91" s="20" t="s">
        <v>550</v>
      </c>
      <c r="C91" s="20"/>
      <c r="D91" s="20"/>
      <c r="E91" s="20"/>
      <c r="F91" s="10">
        <v>38531923.729999997</v>
      </c>
      <c r="G91" s="10">
        <v>1965128.11</v>
      </c>
    </row>
    <row r="92" spans="1:7" ht="24.95" customHeight="1" x14ac:dyDescent="0.15">
      <c r="A92" s="28" t="s">
        <v>511</v>
      </c>
      <c r="B92" s="28"/>
      <c r="C92" s="28"/>
      <c r="D92" s="28"/>
      <c r="E92" s="28"/>
      <c r="F92" s="28"/>
      <c r="G92" s="12">
        <v>10270189.890000001</v>
      </c>
    </row>
    <row r="93" spans="1:7" ht="24.95" customHeight="1" x14ac:dyDescent="0.15"/>
    <row r="94" spans="1:7" ht="24.95" customHeight="1" x14ac:dyDescent="0.15">
      <c r="A94" s="26" t="s">
        <v>470</v>
      </c>
      <c r="B94" s="26"/>
      <c r="C94" s="27"/>
      <c r="D94" s="27"/>
      <c r="E94" s="27"/>
      <c r="F94" s="27"/>
      <c r="G94" s="27"/>
    </row>
    <row r="95" spans="1:7" ht="24.95" customHeight="1" x14ac:dyDescent="0.15">
      <c r="A95" s="26" t="s">
        <v>471</v>
      </c>
      <c r="B95" s="26"/>
      <c r="C95" s="27"/>
      <c r="D95" s="27"/>
      <c r="E95" s="27"/>
      <c r="F95" s="27"/>
      <c r="G95" s="27"/>
    </row>
    <row r="96" spans="1:7" ht="15" customHeight="1" x14ac:dyDescent="0.15"/>
    <row r="97" spans="1:7" ht="50.1" customHeight="1" x14ac:dyDescent="0.15">
      <c r="A97" s="17" t="s">
        <v>551</v>
      </c>
      <c r="B97" s="17"/>
      <c r="C97" s="17"/>
      <c r="D97" s="17"/>
      <c r="E97" s="17"/>
      <c r="F97" s="17"/>
      <c r="G97" s="17"/>
    </row>
    <row r="98" spans="1:7" ht="15" customHeight="1" x14ac:dyDescent="0.15"/>
    <row r="99" spans="1:7" ht="50.1" customHeight="1" x14ac:dyDescent="0.15">
      <c r="A99" s="6" t="s">
        <v>379</v>
      </c>
      <c r="B99" s="19" t="s">
        <v>43</v>
      </c>
      <c r="C99" s="19"/>
      <c r="D99" s="19"/>
      <c r="E99" s="6" t="s">
        <v>552</v>
      </c>
      <c r="F99" s="6" t="s">
        <v>553</v>
      </c>
      <c r="G99" s="6" t="s">
        <v>554</v>
      </c>
    </row>
    <row r="100" spans="1:7" ht="24.95" customHeight="1" x14ac:dyDescent="0.15">
      <c r="A100" s="6" t="s">
        <v>389</v>
      </c>
      <c r="B100" s="19" t="s">
        <v>389</v>
      </c>
      <c r="C100" s="19"/>
      <c r="D100" s="19"/>
      <c r="E100" s="6" t="s">
        <v>389</v>
      </c>
      <c r="F100" s="6" t="s">
        <v>389</v>
      </c>
      <c r="G100" s="6" t="s">
        <v>389</v>
      </c>
    </row>
    <row r="101" spans="1:7" ht="24.95" customHeight="1" x14ac:dyDescent="0.15"/>
    <row r="102" spans="1:7" ht="20.100000000000001" customHeight="1" x14ac:dyDescent="0.15">
      <c r="A102" s="26" t="s">
        <v>470</v>
      </c>
      <c r="B102" s="26"/>
      <c r="C102" s="27" t="s">
        <v>209</v>
      </c>
      <c r="D102" s="27"/>
      <c r="E102" s="27"/>
      <c r="F102" s="27"/>
      <c r="G102" s="27"/>
    </row>
    <row r="103" spans="1:7" ht="20.100000000000001" customHeight="1" x14ac:dyDescent="0.15">
      <c r="A103" s="26" t="s">
        <v>471</v>
      </c>
      <c r="B103" s="26"/>
      <c r="C103" s="27" t="s">
        <v>519</v>
      </c>
      <c r="D103" s="27"/>
      <c r="E103" s="27"/>
      <c r="F103" s="27"/>
      <c r="G103" s="27"/>
    </row>
    <row r="104" spans="1:7" ht="15" customHeight="1" x14ac:dyDescent="0.15"/>
    <row r="105" spans="1:7" ht="24.95" customHeight="1" x14ac:dyDescent="0.15">
      <c r="A105" s="17" t="s">
        <v>555</v>
      </c>
      <c r="B105" s="17"/>
      <c r="C105" s="17"/>
      <c r="D105" s="17"/>
      <c r="E105" s="17"/>
      <c r="F105" s="17"/>
      <c r="G105" s="17"/>
    </row>
    <row r="106" spans="1:7" ht="15" customHeight="1" x14ac:dyDescent="0.15"/>
    <row r="107" spans="1:7" ht="60" customHeight="1" x14ac:dyDescent="0.15">
      <c r="A107" s="6" t="s">
        <v>379</v>
      </c>
      <c r="B107" s="19" t="s">
        <v>533</v>
      </c>
      <c r="C107" s="19"/>
      <c r="D107" s="19"/>
      <c r="E107" s="6" t="s">
        <v>556</v>
      </c>
      <c r="F107" s="6" t="s">
        <v>557</v>
      </c>
      <c r="G107" s="6" t="s">
        <v>558</v>
      </c>
    </row>
    <row r="108" spans="1:7" ht="15" customHeight="1" x14ac:dyDescent="0.15">
      <c r="A108" s="6">
        <v>1</v>
      </c>
      <c r="B108" s="19">
        <v>2</v>
      </c>
      <c r="C108" s="19"/>
      <c r="D108" s="19"/>
      <c r="E108" s="6">
        <v>3</v>
      </c>
      <c r="F108" s="6">
        <v>4</v>
      </c>
      <c r="G108" s="6">
        <v>5</v>
      </c>
    </row>
    <row r="109" spans="1:7" ht="20.100000000000001" customHeight="1" x14ac:dyDescent="0.15">
      <c r="A109" s="6" t="s">
        <v>484</v>
      </c>
      <c r="B109" s="20" t="s">
        <v>559</v>
      </c>
      <c r="C109" s="20"/>
      <c r="D109" s="20"/>
      <c r="E109" s="10">
        <v>5000</v>
      </c>
      <c r="F109" s="10">
        <v>100</v>
      </c>
      <c r="G109" s="10">
        <v>5000</v>
      </c>
    </row>
    <row r="110" spans="1:7" ht="24.95" customHeight="1" x14ac:dyDescent="0.15">
      <c r="A110" s="28" t="s">
        <v>511</v>
      </c>
      <c r="B110" s="28"/>
      <c r="C110" s="28"/>
      <c r="D110" s="28"/>
      <c r="E110" s="28"/>
      <c r="F110" s="28"/>
      <c r="G110" s="12">
        <v>5000</v>
      </c>
    </row>
    <row r="111" spans="1:7" ht="24.95" customHeight="1" x14ac:dyDescent="0.15"/>
    <row r="112" spans="1:7" ht="20.100000000000001" customHeight="1" x14ac:dyDescent="0.15">
      <c r="A112" s="26" t="s">
        <v>470</v>
      </c>
      <c r="B112" s="26"/>
      <c r="C112" s="27" t="s">
        <v>212</v>
      </c>
      <c r="D112" s="27"/>
      <c r="E112" s="27"/>
      <c r="F112" s="27"/>
      <c r="G112" s="27"/>
    </row>
    <row r="113" spans="1:7" ht="20.100000000000001" customHeight="1" x14ac:dyDescent="0.15">
      <c r="A113" s="26" t="s">
        <v>471</v>
      </c>
      <c r="B113" s="26"/>
      <c r="C113" s="27" t="s">
        <v>519</v>
      </c>
      <c r="D113" s="27"/>
      <c r="E113" s="27"/>
      <c r="F113" s="27"/>
      <c r="G113" s="27"/>
    </row>
    <row r="114" spans="1:7" ht="15" customHeight="1" x14ac:dyDescent="0.15"/>
    <row r="115" spans="1:7" ht="24.95" customHeight="1" x14ac:dyDescent="0.15">
      <c r="A115" s="17" t="s">
        <v>555</v>
      </c>
      <c r="B115" s="17"/>
      <c r="C115" s="17"/>
      <c r="D115" s="17"/>
      <c r="E115" s="17"/>
      <c r="F115" s="17"/>
      <c r="G115" s="17"/>
    </row>
    <row r="116" spans="1:7" ht="15" customHeight="1" x14ac:dyDescent="0.15"/>
    <row r="117" spans="1:7" ht="60" customHeight="1" x14ac:dyDescent="0.15">
      <c r="A117" s="6" t="s">
        <v>379</v>
      </c>
      <c r="B117" s="19" t="s">
        <v>533</v>
      </c>
      <c r="C117" s="19"/>
      <c r="D117" s="19"/>
      <c r="E117" s="6" t="s">
        <v>556</v>
      </c>
      <c r="F117" s="6" t="s">
        <v>557</v>
      </c>
      <c r="G117" s="6" t="s">
        <v>558</v>
      </c>
    </row>
    <row r="118" spans="1:7" ht="15" customHeight="1" x14ac:dyDescent="0.15">
      <c r="A118" s="6">
        <v>1</v>
      </c>
      <c r="B118" s="19">
        <v>2</v>
      </c>
      <c r="C118" s="19"/>
      <c r="D118" s="19"/>
      <c r="E118" s="6">
        <v>3</v>
      </c>
      <c r="F118" s="6">
        <v>4</v>
      </c>
      <c r="G118" s="6">
        <v>5</v>
      </c>
    </row>
    <row r="119" spans="1:7" ht="20.100000000000001" customHeight="1" x14ac:dyDescent="0.15">
      <c r="A119" s="6" t="s">
        <v>484</v>
      </c>
      <c r="B119" s="20" t="s">
        <v>559</v>
      </c>
      <c r="C119" s="20"/>
      <c r="D119" s="20"/>
      <c r="E119" s="10">
        <v>5000</v>
      </c>
      <c r="F119" s="10">
        <v>100</v>
      </c>
      <c r="G119" s="10">
        <v>5000</v>
      </c>
    </row>
    <row r="120" spans="1:7" ht="24.95" customHeight="1" x14ac:dyDescent="0.15">
      <c r="A120" s="28" t="s">
        <v>511</v>
      </c>
      <c r="B120" s="28"/>
      <c r="C120" s="28"/>
      <c r="D120" s="28"/>
      <c r="E120" s="28"/>
      <c r="F120" s="28"/>
      <c r="G120" s="12">
        <v>5000</v>
      </c>
    </row>
    <row r="121" spans="1:7" ht="24.95" customHeight="1" x14ac:dyDescent="0.15"/>
    <row r="122" spans="1:7" ht="20.100000000000001" customHeight="1" x14ac:dyDescent="0.15">
      <c r="A122" s="26" t="s">
        <v>470</v>
      </c>
      <c r="B122" s="26"/>
      <c r="C122" s="27" t="s">
        <v>204</v>
      </c>
      <c r="D122" s="27"/>
      <c r="E122" s="27"/>
      <c r="F122" s="27"/>
      <c r="G122" s="27"/>
    </row>
    <row r="123" spans="1:7" ht="20.100000000000001" customHeight="1" x14ac:dyDescent="0.15">
      <c r="A123" s="26" t="s">
        <v>471</v>
      </c>
      <c r="B123" s="26"/>
      <c r="C123" s="27" t="s">
        <v>519</v>
      </c>
      <c r="D123" s="27"/>
      <c r="E123" s="27"/>
      <c r="F123" s="27"/>
      <c r="G123" s="27"/>
    </row>
    <row r="124" spans="1:7" ht="15" customHeight="1" x14ac:dyDescent="0.15"/>
    <row r="125" spans="1:7" ht="24.95" customHeight="1" x14ac:dyDescent="0.15">
      <c r="A125" s="17" t="s">
        <v>555</v>
      </c>
      <c r="B125" s="17"/>
      <c r="C125" s="17"/>
      <c r="D125" s="17"/>
      <c r="E125" s="17"/>
      <c r="F125" s="17"/>
      <c r="G125" s="17"/>
    </row>
    <row r="126" spans="1:7" ht="15" customHeight="1" x14ac:dyDescent="0.15"/>
    <row r="127" spans="1:7" ht="60" customHeight="1" x14ac:dyDescent="0.15">
      <c r="A127" s="6" t="s">
        <v>379</v>
      </c>
      <c r="B127" s="19" t="s">
        <v>533</v>
      </c>
      <c r="C127" s="19"/>
      <c r="D127" s="19"/>
      <c r="E127" s="6" t="s">
        <v>556</v>
      </c>
      <c r="F127" s="6" t="s">
        <v>557</v>
      </c>
      <c r="G127" s="6" t="s">
        <v>558</v>
      </c>
    </row>
    <row r="128" spans="1:7" ht="15" customHeight="1" x14ac:dyDescent="0.15">
      <c r="A128" s="6">
        <v>1</v>
      </c>
      <c r="B128" s="19">
        <v>2</v>
      </c>
      <c r="C128" s="19"/>
      <c r="D128" s="19"/>
      <c r="E128" s="6">
        <v>3</v>
      </c>
      <c r="F128" s="6">
        <v>4</v>
      </c>
      <c r="G128" s="6">
        <v>5</v>
      </c>
    </row>
    <row r="129" spans="1:7" ht="20.100000000000001" customHeight="1" x14ac:dyDescent="0.15">
      <c r="A129" s="6" t="s">
        <v>386</v>
      </c>
      <c r="B129" s="20" t="s">
        <v>560</v>
      </c>
      <c r="C129" s="20"/>
      <c r="D129" s="20"/>
      <c r="E129" s="10">
        <v>10681818.18</v>
      </c>
      <c r="F129" s="10">
        <v>2.2000000000000002</v>
      </c>
      <c r="G129" s="10">
        <v>235000</v>
      </c>
    </row>
    <row r="130" spans="1:7" ht="20.100000000000001" customHeight="1" x14ac:dyDescent="0.15">
      <c r="A130" s="6" t="s">
        <v>483</v>
      </c>
      <c r="B130" s="20" t="s">
        <v>561</v>
      </c>
      <c r="C130" s="20"/>
      <c r="D130" s="20"/>
      <c r="E130" s="10">
        <v>47333333.329999998</v>
      </c>
      <c r="F130" s="10">
        <v>1.5</v>
      </c>
      <c r="G130" s="10">
        <v>710000</v>
      </c>
    </row>
    <row r="131" spans="1:7" ht="24.95" customHeight="1" x14ac:dyDescent="0.15">
      <c r="A131" s="28" t="s">
        <v>511</v>
      </c>
      <c r="B131" s="28"/>
      <c r="C131" s="28"/>
      <c r="D131" s="28"/>
      <c r="E131" s="28"/>
      <c r="F131" s="28"/>
      <c r="G131" s="12">
        <v>945000</v>
      </c>
    </row>
    <row r="132" spans="1:7" ht="24.95" customHeight="1" x14ac:dyDescent="0.15"/>
    <row r="133" spans="1:7" ht="20.100000000000001" customHeight="1" x14ac:dyDescent="0.15">
      <c r="A133" s="26" t="s">
        <v>470</v>
      </c>
      <c r="B133" s="26"/>
      <c r="C133" s="27" t="s">
        <v>212</v>
      </c>
      <c r="D133" s="27"/>
      <c r="E133" s="27"/>
      <c r="F133" s="27"/>
      <c r="G133" s="27"/>
    </row>
    <row r="134" spans="1:7" ht="20.100000000000001" customHeight="1" x14ac:dyDescent="0.15">
      <c r="A134" s="26" t="s">
        <v>471</v>
      </c>
      <c r="B134" s="26"/>
      <c r="C134" s="27" t="s">
        <v>472</v>
      </c>
      <c r="D134" s="27"/>
      <c r="E134" s="27"/>
      <c r="F134" s="27"/>
      <c r="G134" s="27"/>
    </row>
    <row r="135" spans="1:7" ht="15" customHeight="1" x14ac:dyDescent="0.15"/>
    <row r="136" spans="1:7" ht="24.95" customHeight="1" x14ac:dyDescent="0.15">
      <c r="A136" s="17" t="s">
        <v>562</v>
      </c>
      <c r="B136" s="17"/>
      <c r="C136" s="17"/>
      <c r="D136" s="17"/>
      <c r="E136" s="17"/>
      <c r="F136" s="17"/>
      <c r="G136" s="17"/>
    </row>
    <row r="137" spans="1:7" ht="15" customHeight="1" x14ac:dyDescent="0.15"/>
    <row r="138" spans="1:7" ht="60" customHeight="1" x14ac:dyDescent="0.15">
      <c r="A138" s="6" t="s">
        <v>379</v>
      </c>
      <c r="B138" s="19" t="s">
        <v>533</v>
      </c>
      <c r="C138" s="19"/>
      <c r="D138" s="19"/>
      <c r="E138" s="6" t="s">
        <v>556</v>
      </c>
      <c r="F138" s="6" t="s">
        <v>557</v>
      </c>
      <c r="G138" s="6" t="s">
        <v>558</v>
      </c>
    </row>
    <row r="139" spans="1:7" ht="15" customHeight="1" x14ac:dyDescent="0.15">
      <c r="A139" s="6">
        <v>1</v>
      </c>
      <c r="B139" s="19">
        <v>2</v>
      </c>
      <c r="C139" s="19"/>
      <c r="D139" s="19"/>
      <c r="E139" s="6">
        <v>3</v>
      </c>
      <c r="F139" s="6">
        <v>4</v>
      </c>
      <c r="G139" s="6">
        <v>5</v>
      </c>
    </row>
    <row r="140" spans="1:7" ht="20.100000000000001" customHeight="1" x14ac:dyDescent="0.15">
      <c r="A140" s="6" t="s">
        <v>484</v>
      </c>
      <c r="B140" s="20" t="s">
        <v>559</v>
      </c>
      <c r="C140" s="20"/>
      <c r="D140" s="20"/>
      <c r="E140" s="10">
        <v>1</v>
      </c>
      <c r="F140" s="10">
        <v>15000</v>
      </c>
      <c r="G140" s="10">
        <v>15000</v>
      </c>
    </row>
    <row r="141" spans="1:7" ht="20.100000000000001" customHeight="1" x14ac:dyDescent="0.15">
      <c r="A141" s="6" t="s">
        <v>484</v>
      </c>
      <c r="B141" s="20" t="s">
        <v>559</v>
      </c>
      <c r="C141" s="20"/>
      <c r="D141" s="20"/>
      <c r="E141" s="10">
        <v>1</v>
      </c>
      <c r="F141" s="10">
        <v>5000</v>
      </c>
      <c r="G141" s="10">
        <v>5000</v>
      </c>
    </row>
    <row r="142" spans="1:7" ht="24.95" customHeight="1" x14ac:dyDescent="0.15">
      <c r="A142" s="28" t="s">
        <v>511</v>
      </c>
      <c r="B142" s="28"/>
      <c r="C142" s="28"/>
      <c r="D142" s="28"/>
      <c r="E142" s="28"/>
      <c r="F142" s="28"/>
      <c r="G142" s="12">
        <v>20000</v>
      </c>
    </row>
    <row r="143" spans="1:7" ht="24.95" customHeight="1" x14ac:dyDescent="0.15"/>
    <row r="144" spans="1:7" ht="24.95" customHeight="1" x14ac:dyDescent="0.15">
      <c r="A144" s="26" t="s">
        <v>470</v>
      </c>
      <c r="B144" s="26"/>
      <c r="C144" s="27"/>
      <c r="D144" s="27"/>
      <c r="E144" s="27"/>
      <c r="F144" s="27"/>
      <c r="G144" s="27"/>
    </row>
    <row r="145" spans="1:7" ht="24.95" customHeight="1" x14ac:dyDescent="0.15">
      <c r="A145" s="26" t="s">
        <v>471</v>
      </c>
      <c r="B145" s="26"/>
      <c r="C145" s="27"/>
      <c r="D145" s="27"/>
      <c r="E145" s="27"/>
      <c r="F145" s="27"/>
      <c r="G145" s="27"/>
    </row>
    <row r="146" spans="1:7" ht="15" customHeight="1" x14ac:dyDescent="0.15"/>
    <row r="147" spans="1:7" ht="24.95" customHeight="1" x14ac:dyDescent="0.15">
      <c r="A147" s="17" t="s">
        <v>563</v>
      </c>
      <c r="B147" s="17"/>
      <c r="C147" s="17"/>
      <c r="D147" s="17"/>
      <c r="E147" s="17"/>
      <c r="F147" s="17"/>
      <c r="G147" s="17"/>
    </row>
    <row r="148" spans="1:7" ht="15" customHeight="1" x14ac:dyDescent="0.15"/>
    <row r="149" spans="1:7" ht="50.1" customHeight="1" x14ac:dyDescent="0.15">
      <c r="A149" s="6" t="s">
        <v>379</v>
      </c>
      <c r="B149" s="19" t="s">
        <v>43</v>
      </c>
      <c r="C149" s="19"/>
      <c r="D149" s="19"/>
      <c r="E149" s="6" t="s">
        <v>552</v>
      </c>
      <c r="F149" s="6" t="s">
        <v>553</v>
      </c>
      <c r="G149" s="6" t="s">
        <v>554</v>
      </c>
    </row>
    <row r="150" spans="1:7" ht="24.95" customHeight="1" x14ac:dyDescent="0.15">
      <c r="A150" s="6" t="s">
        <v>389</v>
      </c>
      <c r="B150" s="19" t="s">
        <v>389</v>
      </c>
      <c r="C150" s="19"/>
      <c r="D150" s="19"/>
      <c r="E150" s="6" t="s">
        <v>389</v>
      </c>
      <c r="F150" s="6" t="s">
        <v>389</v>
      </c>
      <c r="G150" s="6" t="s">
        <v>389</v>
      </c>
    </row>
    <row r="151" spans="1:7" ht="24.95" customHeight="1" x14ac:dyDescent="0.15"/>
    <row r="152" spans="1:7" ht="24.95" customHeight="1" x14ac:dyDescent="0.15">
      <c r="A152" s="26" t="s">
        <v>470</v>
      </c>
      <c r="B152" s="26"/>
      <c r="C152" s="27"/>
      <c r="D152" s="27"/>
      <c r="E152" s="27"/>
      <c r="F152" s="27"/>
      <c r="G152" s="27"/>
    </row>
    <row r="153" spans="1:7" ht="24.95" customHeight="1" x14ac:dyDescent="0.15">
      <c r="A153" s="26" t="s">
        <v>471</v>
      </c>
      <c r="B153" s="26"/>
      <c r="C153" s="27"/>
      <c r="D153" s="27"/>
      <c r="E153" s="27"/>
      <c r="F153" s="27"/>
      <c r="G153" s="27"/>
    </row>
    <row r="154" spans="1:7" ht="15" customHeight="1" x14ac:dyDescent="0.15"/>
    <row r="155" spans="1:7" ht="24.95" customHeight="1" x14ac:dyDescent="0.15">
      <c r="A155" s="17" t="s">
        <v>564</v>
      </c>
      <c r="B155" s="17"/>
      <c r="C155" s="17"/>
      <c r="D155" s="17"/>
      <c r="E155" s="17"/>
      <c r="F155" s="17"/>
      <c r="G155" s="17"/>
    </row>
    <row r="156" spans="1:7" ht="15" customHeight="1" x14ac:dyDescent="0.15"/>
    <row r="157" spans="1:7" ht="50.1" customHeight="1" x14ac:dyDescent="0.15">
      <c r="A157" s="6" t="s">
        <v>379</v>
      </c>
      <c r="B157" s="19" t="s">
        <v>43</v>
      </c>
      <c r="C157" s="19"/>
      <c r="D157" s="19"/>
      <c r="E157" s="6" t="s">
        <v>552</v>
      </c>
      <c r="F157" s="6" t="s">
        <v>553</v>
      </c>
      <c r="G157" s="6" t="s">
        <v>554</v>
      </c>
    </row>
    <row r="158" spans="1:7" ht="24.95" customHeight="1" x14ac:dyDescent="0.15">
      <c r="A158" s="6" t="s">
        <v>389</v>
      </c>
      <c r="B158" s="19" t="s">
        <v>389</v>
      </c>
      <c r="C158" s="19"/>
      <c r="D158" s="19"/>
      <c r="E158" s="6" t="s">
        <v>389</v>
      </c>
      <c r="F158" s="6" t="s">
        <v>389</v>
      </c>
      <c r="G158" s="6" t="s">
        <v>389</v>
      </c>
    </row>
  </sheetData>
  <sheetProtection password="8610" sheet="1" objects="1" scenarios="1"/>
  <mergeCells count="144">
    <mergeCell ref="A153:B153"/>
    <mergeCell ref="C153:G153"/>
    <mergeCell ref="A155:G155"/>
    <mergeCell ref="B157:D157"/>
    <mergeCell ref="B158:D158"/>
    <mergeCell ref="A147:G147"/>
    <mergeCell ref="B149:D149"/>
    <mergeCell ref="B150:D150"/>
    <mergeCell ref="A152:B152"/>
    <mergeCell ref="C152:G152"/>
    <mergeCell ref="A142:F142"/>
    <mergeCell ref="A144:B144"/>
    <mergeCell ref="C144:G144"/>
    <mergeCell ref="A145:B145"/>
    <mergeCell ref="C145:G145"/>
    <mergeCell ref="A136:G136"/>
    <mergeCell ref="B138:D138"/>
    <mergeCell ref="B139:D139"/>
    <mergeCell ref="B140:D140"/>
    <mergeCell ref="B141:D141"/>
    <mergeCell ref="A131:F131"/>
    <mergeCell ref="A133:B133"/>
    <mergeCell ref="C133:G133"/>
    <mergeCell ref="A134:B134"/>
    <mergeCell ref="C134:G134"/>
    <mergeCell ref="A125:G125"/>
    <mergeCell ref="B127:D127"/>
    <mergeCell ref="B128:D128"/>
    <mergeCell ref="B129:D129"/>
    <mergeCell ref="B130:D130"/>
    <mergeCell ref="B119:D119"/>
    <mergeCell ref="A120:F120"/>
    <mergeCell ref="A122:B122"/>
    <mergeCell ref="C122:G122"/>
    <mergeCell ref="A123:B123"/>
    <mergeCell ref="C123:G123"/>
    <mergeCell ref="A113:B113"/>
    <mergeCell ref="C113:G113"/>
    <mergeCell ref="A115:G115"/>
    <mergeCell ref="B117:D117"/>
    <mergeCell ref="B118:D118"/>
    <mergeCell ref="B107:D107"/>
    <mergeCell ref="B108:D108"/>
    <mergeCell ref="B109:D109"/>
    <mergeCell ref="A110:F110"/>
    <mergeCell ref="A112:B112"/>
    <mergeCell ref="C112:G112"/>
    <mergeCell ref="A102:B102"/>
    <mergeCell ref="C102:G102"/>
    <mergeCell ref="A103:B103"/>
    <mergeCell ref="C103:G103"/>
    <mergeCell ref="A105:G105"/>
    <mergeCell ref="A95:B95"/>
    <mergeCell ref="C95:G95"/>
    <mergeCell ref="A97:G97"/>
    <mergeCell ref="B99:D99"/>
    <mergeCell ref="B100:D100"/>
    <mergeCell ref="B90:E90"/>
    <mergeCell ref="B91:E91"/>
    <mergeCell ref="A92:F92"/>
    <mergeCell ref="A94:B94"/>
    <mergeCell ref="C94:G94"/>
    <mergeCell ref="A84:G84"/>
    <mergeCell ref="B86:E86"/>
    <mergeCell ref="B87:E87"/>
    <mergeCell ref="B88:E88"/>
    <mergeCell ref="B89:E89"/>
    <mergeCell ref="A79:F79"/>
    <mergeCell ref="A81:B81"/>
    <mergeCell ref="C81:G81"/>
    <mergeCell ref="A82:B82"/>
    <mergeCell ref="C82:G82"/>
    <mergeCell ref="B74:E74"/>
    <mergeCell ref="B75:E75"/>
    <mergeCell ref="B76:E76"/>
    <mergeCell ref="B77:E77"/>
    <mergeCell ref="B78:E78"/>
    <mergeCell ref="B69:E69"/>
    <mergeCell ref="B70:E70"/>
    <mergeCell ref="B71:E71"/>
    <mergeCell ref="B72:E72"/>
    <mergeCell ref="B73:E73"/>
    <mergeCell ref="B64:E64"/>
    <mergeCell ref="B65:E65"/>
    <mergeCell ref="B66:E66"/>
    <mergeCell ref="B67:E67"/>
    <mergeCell ref="B68:E68"/>
    <mergeCell ref="A58:B58"/>
    <mergeCell ref="C58:G58"/>
    <mergeCell ref="A60:G60"/>
    <mergeCell ref="B62:E62"/>
    <mergeCell ref="B63:E63"/>
    <mergeCell ref="B53:E53"/>
    <mergeCell ref="B54:E54"/>
    <mergeCell ref="A55:F55"/>
    <mergeCell ref="A57:B57"/>
    <mergeCell ref="C57:G57"/>
    <mergeCell ref="A47:G47"/>
    <mergeCell ref="B49:E49"/>
    <mergeCell ref="B50:E50"/>
    <mergeCell ref="B51:E51"/>
    <mergeCell ref="B52:E52"/>
    <mergeCell ref="B41:C41"/>
    <mergeCell ref="A42:F42"/>
    <mergeCell ref="A44:B44"/>
    <mergeCell ref="C44:G44"/>
    <mergeCell ref="A45:B45"/>
    <mergeCell ref="C45:G45"/>
    <mergeCell ref="A35:B35"/>
    <mergeCell ref="C35:G35"/>
    <mergeCell ref="A37:G37"/>
    <mergeCell ref="B39:C39"/>
    <mergeCell ref="B40:C40"/>
    <mergeCell ref="B29:C29"/>
    <mergeCell ref="B30:C30"/>
    <mergeCell ref="B31:C31"/>
    <mergeCell ref="A32:F32"/>
    <mergeCell ref="A34:B34"/>
    <mergeCell ref="C34:G34"/>
    <mergeCell ref="A24:B24"/>
    <mergeCell ref="C24:G24"/>
    <mergeCell ref="A25:B25"/>
    <mergeCell ref="C25:G25"/>
    <mergeCell ref="A27:G27"/>
    <mergeCell ref="B18:C18"/>
    <mergeCell ref="B19:C19"/>
    <mergeCell ref="B20:C20"/>
    <mergeCell ref="B21:C21"/>
    <mergeCell ref="A22:F22"/>
    <mergeCell ref="A13:B13"/>
    <mergeCell ref="C13:G13"/>
    <mergeCell ref="A14:B14"/>
    <mergeCell ref="C14:G14"/>
    <mergeCell ref="A16:G16"/>
    <mergeCell ref="B7:C7"/>
    <mergeCell ref="B8:C8"/>
    <mergeCell ref="B9:C9"/>
    <mergeCell ref="B10:C10"/>
    <mergeCell ref="A11:F11"/>
    <mergeCell ref="A2:B2"/>
    <mergeCell ref="C2:G2"/>
    <mergeCell ref="A3:B3"/>
    <mergeCell ref="C3:G3"/>
    <mergeCell ref="A5:G5"/>
  </mergeCells>
  <phoneticPr fontId="0" type="noConversion"/>
  <pageMargins left="0.4" right="0.4" top="0.4" bottom="0.4" header="0.1" footer="0.1"/>
  <pageSetup paperSize="9" scale="90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245"/>
  <sheetViews>
    <sheetView workbookViewId="0"/>
  </sheetViews>
  <sheetFormatPr defaultRowHeight="10.5" x14ac:dyDescent="0.15"/>
  <cols>
    <col min="1" max="1" width="13.42578125" customWidth="1"/>
    <col min="2" max="2" width="57.28515625" customWidth="1"/>
    <col min="3" max="7" width="19.140625" customWidth="1"/>
  </cols>
  <sheetData>
    <row r="1" spans="1:7" ht="24.95" customHeight="1" x14ac:dyDescent="0.15"/>
    <row r="2" spans="1:7" ht="20.100000000000001" customHeight="1" x14ac:dyDescent="0.15">
      <c r="A2" s="26" t="s">
        <v>470</v>
      </c>
      <c r="B2" s="26"/>
      <c r="C2" s="27" t="s">
        <v>278</v>
      </c>
      <c r="D2" s="27"/>
      <c r="E2" s="27"/>
      <c r="F2" s="27"/>
      <c r="G2" s="27"/>
    </row>
    <row r="3" spans="1:7" ht="20.100000000000001" customHeight="1" x14ac:dyDescent="0.15">
      <c r="A3" s="26" t="s">
        <v>471</v>
      </c>
      <c r="B3" s="26"/>
      <c r="C3" s="27" t="s">
        <v>472</v>
      </c>
      <c r="D3" s="27"/>
      <c r="E3" s="27"/>
      <c r="F3" s="27"/>
      <c r="G3" s="27"/>
    </row>
    <row r="4" spans="1:7" ht="15" customHeight="1" x14ac:dyDescent="0.15"/>
    <row r="5" spans="1:7" ht="24.95" customHeight="1" x14ac:dyDescent="0.15">
      <c r="A5" s="17" t="s">
        <v>565</v>
      </c>
      <c r="B5" s="17"/>
      <c r="C5" s="17"/>
      <c r="D5" s="17"/>
      <c r="E5" s="17"/>
      <c r="F5" s="17"/>
      <c r="G5" s="17"/>
    </row>
    <row r="6" spans="1:7" ht="15" customHeight="1" x14ac:dyDescent="0.15"/>
    <row r="7" spans="1:7" ht="50.1" customHeight="1" x14ac:dyDescent="0.15">
      <c r="A7" s="6" t="s">
        <v>379</v>
      </c>
      <c r="B7" s="19" t="s">
        <v>533</v>
      </c>
      <c r="C7" s="19"/>
      <c r="D7" s="6" t="s">
        <v>566</v>
      </c>
      <c r="E7" s="6" t="s">
        <v>567</v>
      </c>
      <c r="F7" s="6" t="s">
        <v>568</v>
      </c>
      <c r="G7" s="6" t="s">
        <v>569</v>
      </c>
    </row>
    <row r="8" spans="1:7" ht="15" customHeight="1" x14ac:dyDescent="0.15">
      <c r="A8" s="6">
        <v>1</v>
      </c>
      <c r="B8" s="19">
        <v>2</v>
      </c>
      <c r="C8" s="19"/>
      <c r="D8" s="6">
        <v>3</v>
      </c>
      <c r="E8" s="6">
        <v>4</v>
      </c>
      <c r="F8" s="6">
        <v>5</v>
      </c>
      <c r="G8" s="6">
        <v>6</v>
      </c>
    </row>
    <row r="9" spans="1:7" ht="39.950000000000003" customHeight="1" x14ac:dyDescent="0.15">
      <c r="A9" s="6" t="s">
        <v>530</v>
      </c>
      <c r="B9" s="20" t="s">
        <v>570</v>
      </c>
      <c r="C9" s="20"/>
      <c r="D9" s="6" t="s">
        <v>446</v>
      </c>
      <c r="E9" s="10">
        <v>12</v>
      </c>
      <c r="F9" s="10">
        <v>5833.3333300000004</v>
      </c>
      <c r="G9" s="10">
        <v>70000</v>
      </c>
    </row>
    <row r="10" spans="1:7" ht="39.950000000000003" customHeight="1" x14ac:dyDescent="0.15">
      <c r="A10" s="6" t="s">
        <v>571</v>
      </c>
      <c r="B10" s="20" t="s">
        <v>572</v>
      </c>
      <c r="C10" s="20"/>
      <c r="D10" s="6" t="s">
        <v>446</v>
      </c>
      <c r="E10" s="10">
        <v>3</v>
      </c>
      <c r="F10" s="10">
        <v>1666.6666700000001</v>
      </c>
      <c r="G10" s="10">
        <v>5000</v>
      </c>
    </row>
    <row r="11" spans="1:7" ht="24.95" customHeight="1" x14ac:dyDescent="0.15">
      <c r="A11" s="28" t="s">
        <v>511</v>
      </c>
      <c r="B11" s="28"/>
      <c r="C11" s="28"/>
      <c r="D11" s="28"/>
      <c r="E11" s="28"/>
      <c r="F11" s="28"/>
      <c r="G11" s="12">
        <f>SUM(G9:G10)</f>
        <v>75000</v>
      </c>
    </row>
    <row r="12" spans="1:7" ht="24.95" customHeight="1" x14ac:dyDescent="0.15"/>
    <row r="13" spans="1:7" ht="20.100000000000001" customHeight="1" x14ac:dyDescent="0.15">
      <c r="A13" s="26" t="s">
        <v>470</v>
      </c>
      <c r="B13" s="26"/>
      <c r="C13" s="27" t="s">
        <v>278</v>
      </c>
      <c r="D13" s="27"/>
      <c r="E13" s="27"/>
      <c r="F13" s="27"/>
      <c r="G13" s="27"/>
    </row>
    <row r="14" spans="1:7" ht="20.100000000000001" customHeight="1" x14ac:dyDescent="0.15">
      <c r="A14" s="26" t="s">
        <v>471</v>
      </c>
      <c r="B14" s="26"/>
      <c r="C14" s="27" t="s">
        <v>472</v>
      </c>
      <c r="D14" s="27"/>
      <c r="E14" s="27"/>
      <c r="F14" s="27"/>
      <c r="G14" s="27"/>
    </row>
    <row r="15" spans="1:7" ht="15" customHeight="1" x14ac:dyDescent="0.15"/>
    <row r="16" spans="1:7" ht="24.95" customHeight="1" x14ac:dyDescent="0.15">
      <c r="A16" s="17" t="s">
        <v>573</v>
      </c>
      <c r="B16" s="17"/>
      <c r="C16" s="17"/>
      <c r="D16" s="17"/>
      <c r="E16" s="17"/>
      <c r="F16" s="17"/>
      <c r="G16" s="17"/>
    </row>
    <row r="17" spans="1:7" ht="15" customHeight="1" x14ac:dyDescent="0.15"/>
    <row r="18" spans="1:7" ht="50.1" customHeight="1" x14ac:dyDescent="0.15">
      <c r="A18" s="6" t="s">
        <v>379</v>
      </c>
      <c r="B18" s="19" t="s">
        <v>533</v>
      </c>
      <c r="C18" s="19"/>
      <c r="D18" s="6" t="s">
        <v>566</v>
      </c>
      <c r="E18" s="6" t="s">
        <v>567</v>
      </c>
      <c r="F18" s="6" t="s">
        <v>568</v>
      </c>
      <c r="G18" s="6" t="s">
        <v>569</v>
      </c>
    </row>
    <row r="19" spans="1:7" ht="15" customHeight="1" x14ac:dyDescent="0.15">
      <c r="A19" s="6">
        <v>1</v>
      </c>
      <c r="B19" s="19">
        <v>2</v>
      </c>
      <c r="C19" s="19"/>
      <c r="D19" s="6">
        <v>3</v>
      </c>
      <c r="E19" s="6">
        <v>4</v>
      </c>
      <c r="F19" s="6">
        <v>5</v>
      </c>
      <c r="G19" s="6">
        <v>6</v>
      </c>
    </row>
    <row r="20" spans="1:7" ht="39.950000000000003" customHeight="1" x14ac:dyDescent="0.15">
      <c r="A20" s="6" t="s">
        <v>574</v>
      </c>
      <c r="B20" s="20" t="s">
        <v>575</v>
      </c>
      <c r="C20" s="20"/>
      <c r="D20" s="6" t="s">
        <v>446</v>
      </c>
      <c r="E20" s="10">
        <v>6</v>
      </c>
      <c r="F20" s="10">
        <v>50000</v>
      </c>
      <c r="G20" s="10">
        <v>300000</v>
      </c>
    </row>
    <row r="21" spans="1:7" ht="24.95" customHeight="1" x14ac:dyDescent="0.15">
      <c r="A21" s="28" t="s">
        <v>511</v>
      </c>
      <c r="B21" s="28"/>
      <c r="C21" s="28"/>
      <c r="D21" s="28"/>
      <c r="E21" s="28"/>
      <c r="F21" s="28"/>
      <c r="G21" s="12">
        <f>SUM(G20:G20)</f>
        <v>300000</v>
      </c>
    </row>
    <row r="22" spans="1:7" ht="24.95" customHeight="1" x14ac:dyDescent="0.15"/>
    <row r="23" spans="1:7" ht="20.100000000000001" customHeight="1" x14ac:dyDescent="0.15">
      <c r="A23" s="26" t="s">
        <v>470</v>
      </c>
      <c r="B23" s="26"/>
      <c r="C23" s="27" t="s">
        <v>278</v>
      </c>
      <c r="D23" s="27"/>
      <c r="E23" s="27"/>
      <c r="F23" s="27"/>
      <c r="G23" s="27"/>
    </row>
    <row r="24" spans="1:7" ht="20.100000000000001" customHeight="1" x14ac:dyDescent="0.15">
      <c r="A24" s="26" t="s">
        <v>471</v>
      </c>
      <c r="B24" s="26"/>
      <c r="C24" s="27" t="s">
        <v>472</v>
      </c>
      <c r="D24" s="27"/>
      <c r="E24" s="27"/>
      <c r="F24" s="27"/>
      <c r="G24" s="27"/>
    </row>
    <row r="25" spans="1:7" ht="15" customHeight="1" x14ac:dyDescent="0.15"/>
    <row r="26" spans="1:7" ht="24.95" customHeight="1" x14ac:dyDescent="0.15">
      <c r="A26" s="17" t="s">
        <v>576</v>
      </c>
      <c r="B26" s="17"/>
      <c r="C26" s="17"/>
      <c r="D26" s="17"/>
      <c r="E26" s="17"/>
      <c r="F26" s="17"/>
      <c r="G26" s="17"/>
    </row>
    <row r="27" spans="1:7" ht="15" customHeight="1" x14ac:dyDescent="0.15"/>
    <row r="28" spans="1:7" ht="50.1" customHeight="1" x14ac:dyDescent="0.15">
      <c r="A28" s="6" t="s">
        <v>379</v>
      </c>
      <c r="B28" s="19" t="s">
        <v>533</v>
      </c>
      <c r="C28" s="19"/>
      <c r="D28" s="6" t="s">
        <v>566</v>
      </c>
      <c r="E28" s="6" t="s">
        <v>567</v>
      </c>
      <c r="F28" s="6" t="s">
        <v>568</v>
      </c>
      <c r="G28" s="6" t="s">
        <v>569</v>
      </c>
    </row>
    <row r="29" spans="1:7" ht="15" customHeight="1" x14ac:dyDescent="0.15">
      <c r="A29" s="6">
        <v>1</v>
      </c>
      <c r="B29" s="19">
        <v>2</v>
      </c>
      <c r="C29" s="19"/>
      <c r="D29" s="6">
        <v>3</v>
      </c>
      <c r="E29" s="6">
        <v>4</v>
      </c>
      <c r="F29" s="6">
        <v>5</v>
      </c>
      <c r="G29" s="6">
        <v>6</v>
      </c>
    </row>
    <row r="30" spans="1:7" ht="60" customHeight="1" x14ac:dyDescent="0.15">
      <c r="A30" s="6" t="s">
        <v>486</v>
      </c>
      <c r="B30" s="20" t="s">
        <v>577</v>
      </c>
      <c r="C30" s="20"/>
      <c r="D30" s="6" t="s">
        <v>446</v>
      </c>
      <c r="E30" s="10">
        <v>15</v>
      </c>
      <c r="F30" s="10">
        <v>1671.5640000000001</v>
      </c>
      <c r="G30" s="10">
        <v>25073.46</v>
      </c>
    </row>
    <row r="31" spans="1:7" ht="24.95" customHeight="1" x14ac:dyDescent="0.15">
      <c r="A31" s="28" t="s">
        <v>511</v>
      </c>
      <c r="B31" s="28"/>
      <c r="C31" s="28"/>
      <c r="D31" s="28"/>
      <c r="E31" s="28"/>
      <c r="F31" s="28"/>
      <c r="G31" s="12">
        <f>SUM(G30:G30)</f>
        <v>25073.46</v>
      </c>
    </row>
    <row r="32" spans="1:7" ht="24.95" customHeight="1" x14ac:dyDescent="0.15"/>
    <row r="33" spans="1:7" ht="20.100000000000001" customHeight="1" x14ac:dyDescent="0.15">
      <c r="A33" s="26" t="s">
        <v>470</v>
      </c>
      <c r="B33" s="26"/>
      <c r="C33" s="27" t="s">
        <v>278</v>
      </c>
      <c r="D33" s="27"/>
      <c r="E33" s="27"/>
      <c r="F33" s="27"/>
      <c r="G33" s="27"/>
    </row>
    <row r="34" spans="1:7" ht="20.100000000000001" customHeight="1" x14ac:dyDescent="0.15">
      <c r="A34" s="26" t="s">
        <v>471</v>
      </c>
      <c r="B34" s="26"/>
      <c r="C34" s="27" t="s">
        <v>472</v>
      </c>
      <c r="D34" s="27"/>
      <c r="E34" s="27"/>
      <c r="F34" s="27"/>
      <c r="G34" s="27"/>
    </row>
    <row r="35" spans="1:7" ht="15" customHeight="1" x14ac:dyDescent="0.15"/>
    <row r="36" spans="1:7" ht="24.95" customHeight="1" x14ac:dyDescent="0.15">
      <c r="A36" s="17" t="s">
        <v>578</v>
      </c>
      <c r="B36" s="17"/>
      <c r="C36" s="17"/>
      <c r="D36" s="17"/>
      <c r="E36" s="17"/>
      <c r="F36" s="17"/>
      <c r="G36" s="17"/>
    </row>
    <row r="37" spans="1:7" ht="15" customHeight="1" x14ac:dyDescent="0.15"/>
    <row r="38" spans="1:7" ht="50.1" customHeight="1" x14ac:dyDescent="0.15">
      <c r="A38" s="6" t="s">
        <v>379</v>
      </c>
      <c r="B38" s="19" t="s">
        <v>533</v>
      </c>
      <c r="C38" s="19"/>
      <c r="D38" s="6" t="s">
        <v>566</v>
      </c>
      <c r="E38" s="6" t="s">
        <v>567</v>
      </c>
      <c r="F38" s="6" t="s">
        <v>568</v>
      </c>
      <c r="G38" s="6" t="s">
        <v>569</v>
      </c>
    </row>
    <row r="39" spans="1:7" ht="15" customHeight="1" x14ac:dyDescent="0.15">
      <c r="A39" s="6">
        <v>1</v>
      </c>
      <c r="B39" s="19">
        <v>2</v>
      </c>
      <c r="C39" s="19"/>
      <c r="D39" s="6">
        <v>3</v>
      </c>
      <c r="E39" s="6">
        <v>4</v>
      </c>
      <c r="F39" s="6">
        <v>5</v>
      </c>
      <c r="G39" s="6">
        <v>6</v>
      </c>
    </row>
    <row r="40" spans="1:7" ht="39.950000000000003" customHeight="1" x14ac:dyDescent="0.15">
      <c r="A40" s="6" t="s">
        <v>495</v>
      </c>
      <c r="B40" s="20" t="s">
        <v>579</v>
      </c>
      <c r="C40" s="20"/>
      <c r="D40" s="6" t="s">
        <v>446</v>
      </c>
      <c r="E40" s="10">
        <v>918.31318899999997</v>
      </c>
      <c r="F40" s="10">
        <v>3800</v>
      </c>
      <c r="G40" s="10">
        <v>3489590.12</v>
      </c>
    </row>
    <row r="41" spans="1:7" ht="39.950000000000003" customHeight="1" x14ac:dyDescent="0.15">
      <c r="A41" s="6" t="s">
        <v>580</v>
      </c>
      <c r="B41" s="20" t="s">
        <v>581</v>
      </c>
      <c r="C41" s="20"/>
      <c r="D41" s="6" t="s">
        <v>446</v>
      </c>
      <c r="E41" s="10">
        <v>2</v>
      </c>
      <c r="F41" s="10">
        <v>100500</v>
      </c>
      <c r="G41" s="10">
        <v>201000</v>
      </c>
    </row>
    <row r="42" spans="1:7" ht="60" customHeight="1" x14ac:dyDescent="0.15">
      <c r="A42" s="6" t="s">
        <v>582</v>
      </c>
      <c r="B42" s="20" t="s">
        <v>583</v>
      </c>
      <c r="C42" s="20"/>
      <c r="D42" s="6" t="s">
        <v>446</v>
      </c>
      <c r="E42" s="10">
        <v>4</v>
      </c>
      <c r="F42" s="10">
        <v>50000</v>
      </c>
      <c r="G42" s="10">
        <v>200000</v>
      </c>
    </row>
    <row r="43" spans="1:7" ht="24.95" customHeight="1" x14ac:dyDescent="0.15">
      <c r="A43" s="28" t="s">
        <v>511</v>
      </c>
      <c r="B43" s="28"/>
      <c r="C43" s="28"/>
      <c r="D43" s="28"/>
      <c r="E43" s="28"/>
      <c r="F43" s="28"/>
      <c r="G43" s="12">
        <f>SUM(G40:G42)</f>
        <v>3890590.12</v>
      </c>
    </row>
    <row r="44" spans="1:7" ht="24.95" customHeight="1" x14ac:dyDescent="0.15"/>
    <row r="45" spans="1:7" ht="20.100000000000001" customHeight="1" x14ac:dyDescent="0.15">
      <c r="A45" s="26" t="s">
        <v>470</v>
      </c>
      <c r="B45" s="26"/>
      <c r="C45" s="27" t="s">
        <v>278</v>
      </c>
      <c r="D45" s="27"/>
      <c r="E45" s="27"/>
      <c r="F45" s="27"/>
      <c r="G45" s="27"/>
    </row>
    <row r="46" spans="1:7" ht="20.100000000000001" customHeight="1" x14ac:dyDescent="0.15">
      <c r="A46" s="26" t="s">
        <v>471</v>
      </c>
      <c r="B46" s="26"/>
      <c r="C46" s="27" t="s">
        <v>472</v>
      </c>
      <c r="D46" s="27"/>
      <c r="E46" s="27"/>
      <c r="F46" s="27"/>
      <c r="G46" s="27"/>
    </row>
    <row r="47" spans="1:7" ht="15" customHeight="1" x14ac:dyDescent="0.15"/>
    <row r="48" spans="1:7" ht="24.95" customHeight="1" x14ac:dyDescent="0.15">
      <c r="A48" s="17" t="s">
        <v>584</v>
      </c>
      <c r="B48" s="17"/>
      <c r="C48" s="17"/>
      <c r="D48" s="17"/>
      <c r="E48" s="17"/>
      <c r="F48" s="17"/>
      <c r="G48" s="17"/>
    </row>
    <row r="49" spans="1:7" ht="15" customHeight="1" x14ac:dyDescent="0.15"/>
    <row r="50" spans="1:7" ht="50.1" customHeight="1" x14ac:dyDescent="0.15">
      <c r="A50" s="6" t="s">
        <v>379</v>
      </c>
      <c r="B50" s="19" t="s">
        <v>533</v>
      </c>
      <c r="C50" s="19"/>
      <c r="D50" s="6" t="s">
        <v>566</v>
      </c>
      <c r="E50" s="6" t="s">
        <v>567</v>
      </c>
      <c r="F50" s="6" t="s">
        <v>568</v>
      </c>
      <c r="G50" s="6" t="s">
        <v>569</v>
      </c>
    </row>
    <row r="51" spans="1:7" ht="15" customHeight="1" x14ac:dyDescent="0.15">
      <c r="A51" s="6">
        <v>1</v>
      </c>
      <c r="B51" s="19">
        <v>2</v>
      </c>
      <c r="C51" s="19"/>
      <c r="D51" s="6">
        <v>3</v>
      </c>
      <c r="E51" s="6">
        <v>4</v>
      </c>
      <c r="F51" s="6">
        <v>5</v>
      </c>
      <c r="G51" s="6">
        <v>6</v>
      </c>
    </row>
    <row r="52" spans="1:7" ht="39.950000000000003" customHeight="1" x14ac:dyDescent="0.15">
      <c r="A52" s="6" t="s">
        <v>522</v>
      </c>
      <c r="B52" s="20" t="s">
        <v>585</v>
      </c>
      <c r="C52" s="20"/>
      <c r="D52" s="6" t="s">
        <v>446</v>
      </c>
      <c r="E52" s="10">
        <v>20</v>
      </c>
      <c r="F52" s="10">
        <v>57650</v>
      </c>
      <c r="G52" s="10">
        <v>1153000</v>
      </c>
    </row>
    <row r="53" spans="1:7" ht="39.950000000000003" customHeight="1" x14ac:dyDescent="0.15">
      <c r="A53" s="6" t="s">
        <v>586</v>
      </c>
      <c r="B53" s="20" t="s">
        <v>587</v>
      </c>
      <c r="C53" s="20"/>
      <c r="D53" s="6" t="s">
        <v>446</v>
      </c>
      <c r="E53" s="10">
        <v>10</v>
      </c>
      <c r="F53" s="10">
        <v>150000</v>
      </c>
      <c r="G53" s="10">
        <v>1500000</v>
      </c>
    </row>
    <row r="54" spans="1:7" ht="60" customHeight="1" x14ac:dyDescent="0.15">
      <c r="A54" s="6" t="s">
        <v>588</v>
      </c>
      <c r="B54" s="20" t="s">
        <v>589</v>
      </c>
      <c r="C54" s="20"/>
      <c r="D54" s="6" t="s">
        <v>446</v>
      </c>
      <c r="E54" s="10">
        <v>4</v>
      </c>
      <c r="F54" s="10">
        <v>165718.75</v>
      </c>
      <c r="G54" s="10">
        <v>662875</v>
      </c>
    </row>
    <row r="55" spans="1:7" ht="39.950000000000003" customHeight="1" x14ac:dyDescent="0.15">
      <c r="A55" s="6" t="s">
        <v>590</v>
      </c>
      <c r="B55" s="20" t="s">
        <v>591</v>
      </c>
      <c r="C55" s="20"/>
      <c r="D55" s="6" t="s">
        <v>592</v>
      </c>
      <c r="E55" s="10">
        <v>1</v>
      </c>
      <c r="F55" s="10">
        <v>37125</v>
      </c>
      <c r="G55" s="10">
        <v>37125</v>
      </c>
    </row>
    <row r="56" spans="1:7" ht="60" customHeight="1" x14ac:dyDescent="0.15">
      <c r="A56" s="6" t="s">
        <v>593</v>
      </c>
      <c r="B56" s="20" t="s">
        <v>594</v>
      </c>
      <c r="C56" s="20"/>
      <c r="D56" s="6" t="s">
        <v>446</v>
      </c>
      <c r="E56" s="10">
        <v>5</v>
      </c>
      <c r="F56" s="10">
        <v>80200</v>
      </c>
      <c r="G56" s="10">
        <v>401000</v>
      </c>
    </row>
    <row r="57" spans="1:7" ht="24.95" customHeight="1" x14ac:dyDescent="0.15">
      <c r="A57" s="28" t="s">
        <v>511</v>
      </c>
      <c r="B57" s="28"/>
      <c r="C57" s="28"/>
      <c r="D57" s="28"/>
      <c r="E57" s="28"/>
      <c r="F57" s="28"/>
      <c r="G57" s="12">
        <f>SUM(G52:G56)</f>
        <v>3754000</v>
      </c>
    </row>
    <row r="58" spans="1:7" ht="24.95" customHeight="1" x14ac:dyDescent="0.15"/>
    <row r="59" spans="1:7" ht="20.100000000000001" customHeight="1" x14ac:dyDescent="0.15">
      <c r="A59" s="26" t="s">
        <v>470</v>
      </c>
      <c r="B59" s="26"/>
      <c r="C59" s="27" t="s">
        <v>278</v>
      </c>
      <c r="D59" s="27"/>
      <c r="E59" s="27"/>
      <c r="F59" s="27"/>
      <c r="G59" s="27"/>
    </row>
    <row r="60" spans="1:7" ht="20.100000000000001" customHeight="1" x14ac:dyDescent="0.15">
      <c r="A60" s="26" t="s">
        <v>471</v>
      </c>
      <c r="B60" s="26"/>
      <c r="C60" s="27" t="s">
        <v>472</v>
      </c>
      <c r="D60" s="27"/>
      <c r="E60" s="27"/>
      <c r="F60" s="27"/>
      <c r="G60" s="27"/>
    </row>
    <row r="61" spans="1:7" ht="15" customHeight="1" x14ac:dyDescent="0.15"/>
    <row r="62" spans="1:7" ht="24.95" customHeight="1" x14ac:dyDescent="0.15">
      <c r="A62" s="17" t="s">
        <v>595</v>
      </c>
      <c r="B62" s="17"/>
      <c r="C62" s="17"/>
      <c r="D62" s="17"/>
      <c r="E62" s="17"/>
      <c r="F62" s="17"/>
      <c r="G62" s="17"/>
    </row>
    <row r="63" spans="1:7" ht="15" customHeight="1" x14ac:dyDescent="0.15"/>
    <row r="64" spans="1:7" ht="50.1" customHeight="1" x14ac:dyDescent="0.15">
      <c r="A64" s="6" t="s">
        <v>379</v>
      </c>
      <c r="B64" s="19" t="s">
        <v>533</v>
      </c>
      <c r="C64" s="19"/>
      <c r="D64" s="6" t="s">
        <v>566</v>
      </c>
      <c r="E64" s="6" t="s">
        <v>567</v>
      </c>
      <c r="F64" s="6" t="s">
        <v>568</v>
      </c>
      <c r="G64" s="6" t="s">
        <v>569</v>
      </c>
    </row>
    <row r="65" spans="1:7" ht="15" customHeight="1" x14ac:dyDescent="0.15">
      <c r="A65" s="6">
        <v>1</v>
      </c>
      <c r="B65" s="19">
        <v>2</v>
      </c>
      <c r="C65" s="19"/>
      <c r="D65" s="6">
        <v>3</v>
      </c>
      <c r="E65" s="6">
        <v>4</v>
      </c>
      <c r="F65" s="6">
        <v>5</v>
      </c>
      <c r="G65" s="6">
        <v>6</v>
      </c>
    </row>
    <row r="66" spans="1:7" ht="39.950000000000003" customHeight="1" x14ac:dyDescent="0.15">
      <c r="A66" s="6" t="s">
        <v>596</v>
      </c>
      <c r="B66" s="20" t="s">
        <v>597</v>
      </c>
      <c r="C66" s="20"/>
      <c r="D66" s="6" t="s">
        <v>446</v>
      </c>
      <c r="E66" s="10">
        <v>10</v>
      </c>
      <c r="F66" s="10">
        <v>50353.35</v>
      </c>
      <c r="G66" s="10">
        <v>503533.5</v>
      </c>
    </row>
    <row r="67" spans="1:7" ht="39.950000000000003" customHeight="1" x14ac:dyDescent="0.15">
      <c r="A67" s="6" t="s">
        <v>598</v>
      </c>
      <c r="B67" s="20" t="s">
        <v>599</v>
      </c>
      <c r="C67" s="20"/>
      <c r="D67" s="6" t="s">
        <v>446</v>
      </c>
      <c r="E67" s="10">
        <v>20</v>
      </c>
      <c r="F67" s="10">
        <v>15000</v>
      </c>
      <c r="G67" s="10">
        <v>300000</v>
      </c>
    </row>
    <row r="68" spans="1:7" ht="39.950000000000003" customHeight="1" x14ac:dyDescent="0.15">
      <c r="A68" s="6" t="s">
        <v>600</v>
      </c>
      <c r="B68" s="20" t="s">
        <v>601</v>
      </c>
      <c r="C68" s="20"/>
      <c r="D68" s="6" t="s">
        <v>446</v>
      </c>
      <c r="E68" s="10">
        <v>15</v>
      </c>
      <c r="F68" s="10">
        <v>100000</v>
      </c>
      <c r="G68" s="10">
        <v>1500000</v>
      </c>
    </row>
    <row r="69" spans="1:7" ht="24.95" customHeight="1" x14ac:dyDescent="0.15">
      <c r="A69" s="28" t="s">
        <v>511</v>
      </c>
      <c r="B69" s="28"/>
      <c r="C69" s="28"/>
      <c r="D69" s="28"/>
      <c r="E69" s="28"/>
      <c r="F69" s="28"/>
      <c r="G69" s="12">
        <f>SUM(G66:G68)</f>
        <v>2303533.5</v>
      </c>
    </row>
    <row r="70" spans="1:7" ht="24.95" customHeight="1" x14ac:dyDescent="0.15"/>
    <row r="71" spans="1:7" ht="20.100000000000001" customHeight="1" x14ac:dyDescent="0.15">
      <c r="A71" s="26" t="s">
        <v>470</v>
      </c>
      <c r="B71" s="26"/>
      <c r="C71" s="27" t="s">
        <v>278</v>
      </c>
      <c r="D71" s="27"/>
      <c r="E71" s="27"/>
      <c r="F71" s="27"/>
      <c r="G71" s="27"/>
    </row>
    <row r="72" spans="1:7" ht="20.100000000000001" customHeight="1" x14ac:dyDescent="0.15">
      <c r="A72" s="26" t="s">
        <v>471</v>
      </c>
      <c r="B72" s="26"/>
      <c r="C72" s="27" t="s">
        <v>472</v>
      </c>
      <c r="D72" s="27"/>
      <c r="E72" s="27"/>
      <c r="F72" s="27"/>
      <c r="G72" s="27"/>
    </row>
    <row r="73" spans="1:7" ht="15" customHeight="1" x14ac:dyDescent="0.15"/>
    <row r="74" spans="1:7" ht="24.95" customHeight="1" x14ac:dyDescent="0.15">
      <c r="A74" s="17" t="s">
        <v>602</v>
      </c>
      <c r="B74" s="17"/>
      <c r="C74" s="17"/>
      <c r="D74" s="17"/>
      <c r="E74" s="17"/>
      <c r="F74" s="17"/>
      <c r="G74" s="17"/>
    </row>
    <row r="75" spans="1:7" ht="15" customHeight="1" x14ac:dyDescent="0.15"/>
    <row r="76" spans="1:7" ht="50.1" customHeight="1" x14ac:dyDescent="0.15">
      <c r="A76" s="6" t="s">
        <v>379</v>
      </c>
      <c r="B76" s="19" t="s">
        <v>533</v>
      </c>
      <c r="C76" s="19"/>
      <c r="D76" s="6" t="s">
        <v>566</v>
      </c>
      <c r="E76" s="6" t="s">
        <v>567</v>
      </c>
      <c r="F76" s="6" t="s">
        <v>568</v>
      </c>
      <c r="G76" s="6" t="s">
        <v>569</v>
      </c>
    </row>
    <row r="77" spans="1:7" ht="15" customHeight="1" x14ac:dyDescent="0.15">
      <c r="A77" s="6">
        <v>1</v>
      </c>
      <c r="B77" s="19">
        <v>2</v>
      </c>
      <c r="C77" s="19"/>
      <c r="D77" s="6">
        <v>3</v>
      </c>
      <c r="E77" s="6">
        <v>4</v>
      </c>
      <c r="F77" s="6">
        <v>5</v>
      </c>
      <c r="G77" s="6">
        <v>6</v>
      </c>
    </row>
    <row r="78" spans="1:7" ht="39.950000000000003" customHeight="1" x14ac:dyDescent="0.15">
      <c r="A78" s="6" t="s">
        <v>603</v>
      </c>
      <c r="B78" s="20" t="s">
        <v>604</v>
      </c>
      <c r="C78" s="20"/>
      <c r="D78" s="6" t="s">
        <v>446</v>
      </c>
      <c r="E78" s="10">
        <v>50</v>
      </c>
      <c r="F78" s="10">
        <v>2000</v>
      </c>
      <c r="G78" s="10">
        <v>100000</v>
      </c>
    </row>
    <row r="79" spans="1:7" ht="24.95" customHeight="1" x14ac:dyDescent="0.15">
      <c r="A79" s="28" t="s">
        <v>511</v>
      </c>
      <c r="B79" s="28"/>
      <c r="C79" s="28"/>
      <c r="D79" s="28"/>
      <c r="E79" s="28"/>
      <c r="F79" s="28"/>
      <c r="G79" s="12">
        <f>SUM(G78:G78)</f>
        <v>100000</v>
      </c>
    </row>
    <row r="80" spans="1:7" ht="24.95" customHeight="1" x14ac:dyDescent="0.15"/>
    <row r="81" spans="1:7" ht="20.100000000000001" customHeight="1" x14ac:dyDescent="0.15">
      <c r="A81" s="26" t="s">
        <v>470</v>
      </c>
      <c r="B81" s="26"/>
      <c r="C81" s="27" t="s">
        <v>278</v>
      </c>
      <c r="D81" s="27"/>
      <c r="E81" s="27"/>
      <c r="F81" s="27"/>
      <c r="G81" s="27"/>
    </row>
    <row r="82" spans="1:7" ht="20.100000000000001" customHeight="1" x14ac:dyDescent="0.15">
      <c r="A82" s="26" t="s">
        <v>471</v>
      </c>
      <c r="B82" s="26"/>
      <c r="C82" s="27" t="s">
        <v>472</v>
      </c>
      <c r="D82" s="27"/>
      <c r="E82" s="27"/>
      <c r="F82" s="27"/>
      <c r="G82" s="27"/>
    </row>
    <row r="83" spans="1:7" ht="15" customHeight="1" x14ac:dyDescent="0.15"/>
    <row r="84" spans="1:7" ht="24.95" customHeight="1" x14ac:dyDescent="0.15">
      <c r="A84" s="17" t="s">
        <v>605</v>
      </c>
      <c r="B84" s="17"/>
      <c r="C84" s="17"/>
      <c r="D84" s="17"/>
      <c r="E84" s="17"/>
      <c r="F84" s="17"/>
      <c r="G84" s="17"/>
    </row>
    <row r="85" spans="1:7" ht="15" customHeight="1" x14ac:dyDescent="0.15"/>
    <row r="86" spans="1:7" ht="50.1" customHeight="1" x14ac:dyDescent="0.15">
      <c r="A86" s="6" t="s">
        <v>379</v>
      </c>
      <c r="B86" s="19" t="s">
        <v>533</v>
      </c>
      <c r="C86" s="19"/>
      <c r="D86" s="6" t="s">
        <v>566</v>
      </c>
      <c r="E86" s="6" t="s">
        <v>567</v>
      </c>
      <c r="F86" s="6" t="s">
        <v>568</v>
      </c>
      <c r="G86" s="6" t="s">
        <v>569</v>
      </c>
    </row>
    <row r="87" spans="1:7" ht="15" customHeight="1" x14ac:dyDescent="0.15">
      <c r="A87" s="6">
        <v>1</v>
      </c>
      <c r="B87" s="19">
        <v>2</v>
      </c>
      <c r="C87" s="19"/>
      <c r="D87" s="6">
        <v>3</v>
      </c>
      <c r="E87" s="6">
        <v>4</v>
      </c>
      <c r="F87" s="6">
        <v>5</v>
      </c>
      <c r="G87" s="6">
        <v>6</v>
      </c>
    </row>
    <row r="88" spans="1:7" ht="60" customHeight="1" x14ac:dyDescent="0.15">
      <c r="A88" s="6" t="s">
        <v>606</v>
      </c>
      <c r="B88" s="20" t="s">
        <v>607</v>
      </c>
      <c r="C88" s="20"/>
      <c r="D88" s="6" t="s">
        <v>446</v>
      </c>
      <c r="E88" s="10">
        <v>10</v>
      </c>
      <c r="F88" s="10">
        <v>10000</v>
      </c>
      <c r="G88" s="10">
        <v>100000</v>
      </c>
    </row>
    <row r="89" spans="1:7" ht="24.95" customHeight="1" x14ac:dyDescent="0.15">
      <c r="A89" s="28" t="s">
        <v>511</v>
      </c>
      <c r="B89" s="28"/>
      <c r="C89" s="28"/>
      <c r="D89" s="28"/>
      <c r="E89" s="28"/>
      <c r="F89" s="28"/>
      <c r="G89" s="12">
        <f>SUM(G88:G88)</f>
        <v>100000</v>
      </c>
    </row>
    <row r="90" spans="1:7" ht="24.95" customHeight="1" x14ac:dyDescent="0.15"/>
    <row r="91" spans="1:7" ht="20.100000000000001" customHeight="1" x14ac:dyDescent="0.15">
      <c r="A91" s="26" t="s">
        <v>470</v>
      </c>
      <c r="B91" s="26"/>
      <c r="C91" s="27" t="s">
        <v>278</v>
      </c>
      <c r="D91" s="27"/>
      <c r="E91" s="27"/>
      <c r="F91" s="27"/>
      <c r="G91" s="27"/>
    </row>
    <row r="92" spans="1:7" ht="20.100000000000001" customHeight="1" x14ac:dyDescent="0.15">
      <c r="A92" s="26" t="s">
        <v>471</v>
      </c>
      <c r="B92" s="26"/>
      <c r="C92" s="27" t="s">
        <v>472</v>
      </c>
      <c r="D92" s="27"/>
      <c r="E92" s="27"/>
      <c r="F92" s="27"/>
      <c r="G92" s="27"/>
    </row>
    <row r="93" spans="1:7" ht="15" customHeight="1" x14ac:dyDescent="0.15"/>
    <row r="94" spans="1:7" ht="24.95" customHeight="1" x14ac:dyDescent="0.15">
      <c r="A94" s="17" t="s">
        <v>608</v>
      </c>
      <c r="B94" s="17"/>
      <c r="C94" s="17"/>
      <c r="D94" s="17"/>
      <c r="E94" s="17"/>
      <c r="F94" s="17"/>
      <c r="G94" s="17"/>
    </row>
    <row r="95" spans="1:7" ht="15" customHeight="1" x14ac:dyDescent="0.15"/>
    <row r="96" spans="1:7" ht="50.1" customHeight="1" x14ac:dyDescent="0.15">
      <c r="A96" s="6" t="s">
        <v>379</v>
      </c>
      <c r="B96" s="19" t="s">
        <v>533</v>
      </c>
      <c r="C96" s="19"/>
      <c r="D96" s="6" t="s">
        <v>566</v>
      </c>
      <c r="E96" s="6" t="s">
        <v>567</v>
      </c>
      <c r="F96" s="6" t="s">
        <v>568</v>
      </c>
      <c r="G96" s="6" t="s">
        <v>569</v>
      </c>
    </row>
    <row r="97" spans="1:7" ht="15" customHeight="1" x14ac:dyDescent="0.15">
      <c r="A97" s="6">
        <v>1</v>
      </c>
      <c r="B97" s="19">
        <v>2</v>
      </c>
      <c r="C97" s="19"/>
      <c r="D97" s="6">
        <v>3</v>
      </c>
      <c r="E97" s="6">
        <v>4</v>
      </c>
      <c r="F97" s="6">
        <v>5</v>
      </c>
      <c r="G97" s="6">
        <v>6</v>
      </c>
    </row>
    <row r="98" spans="1:7" ht="39.950000000000003" customHeight="1" x14ac:dyDescent="0.15">
      <c r="A98" s="6" t="s">
        <v>528</v>
      </c>
      <c r="B98" s="20" t="s">
        <v>609</v>
      </c>
      <c r="C98" s="20"/>
      <c r="D98" s="6" t="s">
        <v>446</v>
      </c>
      <c r="E98" s="10">
        <v>1000</v>
      </c>
      <c r="F98" s="10">
        <v>439.69</v>
      </c>
      <c r="G98" s="10">
        <v>439690</v>
      </c>
    </row>
    <row r="99" spans="1:7" ht="39.950000000000003" customHeight="1" x14ac:dyDescent="0.15">
      <c r="A99" s="6" t="s">
        <v>501</v>
      </c>
      <c r="B99" s="20" t="s">
        <v>610</v>
      </c>
      <c r="C99" s="20"/>
      <c r="D99" s="6" t="s">
        <v>446</v>
      </c>
      <c r="E99" s="10">
        <v>500</v>
      </c>
      <c r="F99" s="10">
        <v>360</v>
      </c>
      <c r="G99" s="10">
        <v>180000</v>
      </c>
    </row>
    <row r="100" spans="1:7" ht="80.099999999999994" customHeight="1" x14ac:dyDescent="0.15">
      <c r="A100" s="6" t="s">
        <v>503</v>
      </c>
      <c r="B100" s="20" t="s">
        <v>611</v>
      </c>
      <c r="C100" s="20"/>
      <c r="D100" s="6" t="s">
        <v>446</v>
      </c>
      <c r="E100" s="10">
        <v>40</v>
      </c>
      <c r="F100" s="10">
        <v>2500</v>
      </c>
      <c r="G100" s="10">
        <v>100000</v>
      </c>
    </row>
    <row r="101" spans="1:7" ht="39.950000000000003" customHeight="1" x14ac:dyDescent="0.15">
      <c r="A101" s="6" t="s">
        <v>612</v>
      </c>
      <c r="B101" s="20" t="s">
        <v>613</v>
      </c>
      <c r="C101" s="20"/>
      <c r="D101" s="6" t="s">
        <v>446</v>
      </c>
      <c r="E101" s="10">
        <v>700</v>
      </c>
      <c r="F101" s="10">
        <v>114.28570999999999</v>
      </c>
      <c r="G101" s="10">
        <v>80000</v>
      </c>
    </row>
    <row r="102" spans="1:7" ht="39.950000000000003" customHeight="1" x14ac:dyDescent="0.15">
      <c r="A102" s="6" t="s">
        <v>614</v>
      </c>
      <c r="B102" s="20" t="s">
        <v>615</v>
      </c>
      <c r="C102" s="20"/>
      <c r="D102" s="6" t="s">
        <v>446</v>
      </c>
      <c r="E102" s="10">
        <v>800</v>
      </c>
      <c r="F102" s="10">
        <v>125</v>
      </c>
      <c r="G102" s="10">
        <v>100000</v>
      </c>
    </row>
    <row r="103" spans="1:7" ht="39.950000000000003" customHeight="1" x14ac:dyDescent="0.15">
      <c r="A103" s="6" t="s">
        <v>616</v>
      </c>
      <c r="B103" s="20" t="s">
        <v>617</v>
      </c>
      <c r="C103" s="20"/>
      <c r="D103" s="6" t="s">
        <v>592</v>
      </c>
      <c r="E103" s="10">
        <v>250</v>
      </c>
      <c r="F103" s="10">
        <v>441.24</v>
      </c>
      <c r="G103" s="10">
        <v>110310</v>
      </c>
    </row>
    <row r="104" spans="1:7" ht="24.95" customHeight="1" x14ac:dyDescent="0.15">
      <c r="A104" s="28" t="s">
        <v>511</v>
      </c>
      <c r="B104" s="28"/>
      <c r="C104" s="28"/>
      <c r="D104" s="28"/>
      <c r="E104" s="28"/>
      <c r="F104" s="28"/>
      <c r="G104" s="12">
        <f>SUM(G98:G103)</f>
        <v>1010000</v>
      </c>
    </row>
    <row r="105" spans="1:7" ht="24.95" customHeight="1" x14ac:dyDescent="0.15"/>
    <row r="106" spans="1:7" ht="20.100000000000001" customHeight="1" x14ac:dyDescent="0.15">
      <c r="A106" s="26" t="s">
        <v>470</v>
      </c>
      <c r="B106" s="26"/>
      <c r="C106" s="27" t="s">
        <v>278</v>
      </c>
      <c r="D106" s="27"/>
      <c r="E106" s="27"/>
      <c r="F106" s="27"/>
      <c r="G106" s="27"/>
    </row>
    <row r="107" spans="1:7" ht="20.100000000000001" customHeight="1" x14ac:dyDescent="0.15">
      <c r="A107" s="26" t="s">
        <v>471</v>
      </c>
      <c r="B107" s="26"/>
      <c r="C107" s="27" t="s">
        <v>472</v>
      </c>
      <c r="D107" s="27"/>
      <c r="E107" s="27"/>
      <c r="F107" s="27"/>
      <c r="G107" s="27"/>
    </row>
    <row r="108" spans="1:7" ht="15" customHeight="1" x14ac:dyDescent="0.15"/>
    <row r="109" spans="1:7" ht="24.95" customHeight="1" x14ac:dyDescent="0.15">
      <c r="A109" s="17" t="s">
        <v>618</v>
      </c>
      <c r="B109" s="17"/>
      <c r="C109" s="17"/>
      <c r="D109" s="17"/>
      <c r="E109" s="17"/>
      <c r="F109" s="17"/>
      <c r="G109" s="17"/>
    </row>
    <row r="110" spans="1:7" ht="15" customHeight="1" x14ac:dyDescent="0.15"/>
    <row r="111" spans="1:7" ht="50.1" customHeight="1" x14ac:dyDescent="0.15">
      <c r="A111" s="6" t="s">
        <v>379</v>
      </c>
      <c r="B111" s="19" t="s">
        <v>533</v>
      </c>
      <c r="C111" s="19"/>
      <c r="D111" s="6" t="s">
        <v>566</v>
      </c>
      <c r="E111" s="6" t="s">
        <v>567</v>
      </c>
      <c r="F111" s="6" t="s">
        <v>568</v>
      </c>
      <c r="G111" s="6" t="s">
        <v>569</v>
      </c>
    </row>
    <row r="112" spans="1:7" ht="15" customHeight="1" x14ac:dyDescent="0.15">
      <c r="A112" s="6">
        <v>1</v>
      </c>
      <c r="B112" s="19">
        <v>2</v>
      </c>
      <c r="C112" s="19"/>
      <c r="D112" s="6">
        <v>3</v>
      </c>
      <c r="E112" s="6">
        <v>4</v>
      </c>
      <c r="F112" s="6">
        <v>5</v>
      </c>
      <c r="G112" s="6">
        <v>6</v>
      </c>
    </row>
    <row r="113" spans="1:7" ht="39.950000000000003" customHeight="1" x14ac:dyDescent="0.15">
      <c r="A113" s="6" t="s">
        <v>619</v>
      </c>
      <c r="B113" s="20" t="s">
        <v>620</v>
      </c>
      <c r="C113" s="20"/>
      <c r="D113" s="6" t="s">
        <v>446</v>
      </c>
      <c r="E113" s="10">
        <v>25</v>
      </c>
      <c r="F113" s="10">
        <v>2800</v>
      </c>
      <c r="G113" s="10">
        <v>70000</v>
      </c>
    </row>
    <row r="114" spans="1:7" ht="24.95" customHeight="1" x14ac:dyDescent="0.15">
      <c r="A114" s="28" t="s">
        <v>511</v>
      </c>
      <c r="B114" s="28"/>
      <c r="C114" s="28"/>
      <c r="D114" s="28"/>
      <c r="E114" s="28"/>
      <c r="F114" s="28"/>
      <c r="G114" s="12">
        <f>SUM(G113:G113)</f>
        <v>70000</v>
      </c>
    </row>
    <row r="115" spans="1:7" ht="24.95" customHeight="1" x14ac:dyDescent="0.15"/>
    <row r="116" spans="1:7" ht="20.100000000000001" customHeight="1" x14ac:dyDescent="0.15">
      <c r="A116" s="26" t="s">
        <v>470</v>
      </c>
      <c r="B116" s="26"/>
      <c r="C116" s="27" t="s">
        <v>278</v>
      </c>
      <c r="D116" s="27"/>
      <c r="E116" s="27"/>
      <c r="F116" s="27"/>
      <c r="G116" s="27"/>
    </row>
    <row r="117" spans="1:7" ht="20.100000000000001" customHeight="1" x14ac:dyDescent="0.15">
      <c r="A117" s="26" t="s">
        <v>471</v>
      </c>
      <c r="B117" s="26"/>
      <c r="C117" s="27" t="s">
        <v>519</v>
      </c>
      <c r="D117" s="27"/>
      <c r="E117" s="27"/>
      <c r="F117" s="27"/>
      <c r="G117" s="27"/>
    </row>
    <row r="118" spans="1:7" ht="15" customHeight="1" x14ac:dyDescent="0.15"/>
    <row r="119" spans="1:7" ht="24.95" customHeight="1" x14ac:dyDescent="0.15">
      <c r="A119" s="17" t="s">
        <v>565</v>
      </c>
      <c r="B119" s="17"/>
      <c r="C119" s="17"/>
      <c r="D119" s="17"/>
      <c r="E119" s="17"/>
      <c r="F119" s="17"/>
      <c r="G119" s="17"/>
    </row>
    <row r="120" spans="1:7" ht="15" customHeight="1" x14ac:dyDescent="0.15"/>
    <row r="121" spans="1:7" ht="50.1" customHeight="1" x14ac:dyDescent="0.15">
      <c r="A121" s="6" t="s">
        <v>379</v>
      </c>
      <c r="B121" s="19" t="s">
        <v>533</v>
      </c>
      <c r="C121" s="19"/>
      <c r="D121" s="6" t="s">
        <v>566</v>
      </c>
      <c r="E121" s="6" t="s">
        <v>567</v>
      </c>
      <c r="F121" s="6" t="s">
        <v>568</v>
      </c>
      <c r="G121" s="6" t="s">
        <v>569</v>
      </c>
    </row>
    <row r="122" spans="1:7" ht="15" customHeight="1" x14ac:dyDescent="0.15">
      <c r="A122" s="6">
        <v>1</v>
      </c>
      <c r="B122" s="19">
        <v>2</v>
      </c>
      <c r="C122" s="19"/>
      <c r="D122" s="6">
        <v>3</v>
      </c>
      <c r="E122" s="6">
        <v>4</v>
      </c>
      <c r="F122" s="6">
        <v>5</v>
      </c>
      <c r="G122" s="6">
        <v>6</v>
      </c>
    </row>
    <row r="123" spans="1:7" ht="39.950000000000003" customHeight="1" x14ac:dyDescent="0.15">
      <c r="A123" s="6" t="s">
        <v>507</v>
      </c>
      <c r="B123" s="20" t="s">
        <v>621</v>
      </c>
      <c r="C123" s="20"/>
      <c r="D123" s="6" t="s">
        <v>592</v>
      </c>
      <c r="E123" s="10">
        <v>36</v>
      </c>
      <c r="F123" s="10">
        <v>870.91520000000003</v>
      </c>
      <c r="G123" s="10">
        <v>31352.95</v>
      </c>
    </row>
    <row r="124" spans="1:7" ht="39.950000000000003" customHeight="1" x14ac:dyDescent="0.15">
      <c r="A124" s="6" t="s">
        <v>622</v>
      </c>
      <c r="B124" s="20" t="s">
        <v>623</v>
      </c>
      <c r="C124" s="20"/>
      <c r="D124" s="6" t="s">
        <v>592</v>
      </c>
      <c r="E124" s="10">
        <v>1</v>
      </c>
      <c r="F124" s="10">
        <v>2184.61</v>
      </c>
      <c r="G124" s="10">
        <v>2184.61</v>
      </c>
    </row>
    <row r="125" spans="1:7" ht="24.95" customHeight="1" x14ac:dyDescent="0.15">
      <c r="A125" s="28" t="s">
        <v>511</v>
      </c>
      <c r="B125" s="28"/>
      <c r="C125" s="28"/>
      <c r="D125" s="28"/>
      <c r="E125" s="28"/>
      <c r="F125" s="28"/>
      <c r="G125" s="12">
        <f>SUM(G123:G124)</f>
        <v>33537.56</v>
      </c>
    </row>
    <row r="126" spans="1:7" ht="24.95" customHeight="1" x14ac:dyDescent="0.15"/>
    <row r="127" spans="1:7" ht="20.100000000000001" customHeight="1" x14ac:dyDescent="0.15">
      <c r="A127" s="26" t="s">
        <v>470</v>
      </c>
      <c r="B127" s="26"/>
      <c r="C127" s="27" t="s">
        <v>278</v>
      </c>
      <c r="D127" s="27"/>
      <c r="E127" s="27"/>
      <c r="F127" s="27"/>
      <c r="G127" s="27"/>
    </row>
    <row r="128" spans="1:7" ht="20.100000000000001" customHeight="1" x14ac:dyDescent="0.15">
      <c r="A128" s="26" t="s">
        <v>471</v>
      </c>
      <c r="B128" s="26"/>
      <c r="C128" s="27" t="s">
        <v>519</v>
      </c>
      <c r="D128" s="27"/>
      <c r="E128" s="27"/>
      <c r="F128" s="27"/>
      <c r="G128" s="27"/>
    </row>
    <row r="129" spans="1:7" ht="15" customHeight="1" x14ac:dyDescent="0.15"/>
    <row r="130" spans="1:7" ht="24.95" customHeight="1" x14ac:dyDescent="0.15">
      <c r="A130" s="17" t="s">
        <v>576</v>
      </c>
      <c r="B130" s="17"/>
      <c r="C130" s="17"/>
      <c r="D130" s="17"/>
      <c r="E130" s="17"/>
      <c r="F130" s="17"/>
      <c r="G130" s="17"/>
    </row>
    <row r="131" spans="1:7" ht="15" customHeight="1" x14ac:dyDescent="0.15"/>
    <row r="132" spans="1:7" ht="50.1" customHeight="1" x14ac:dyDescent="0.15">
      <c r="A132" s="6" t="s">
        <v>379</v>
      </c>
      <c r="B132" s="19" t="s">
        <v>533</v>
      </c>
      <c r="C132" s="19"/>
      <c r="D132" s="6" t="s">
        <v>566</v>
      </c>
      <c r="E132" s="6" t="s">
        <v>567</v>
      </c>
      <c r="F132" s="6" t="s">
        <v>568</v>
      </c>
      <c r="G132" s="6" t="s">
        <v>569</v>
      </c>
    </row>
    <row r="133" spans="1:7" ht="15" customHeight="1" x14ac:dyDescent="0.15">
      <c r="A133" s="6">
        <v>1</v>
      </c>
      <c r="B133" s="19">
        <v>2</v>
      </c>
      <c r="C133" s="19"/>
      <c r="D133" s="6">
        <v>3</v>
      </c>
      <c r="E133" s="6">
        <v>4</v>
      </c>
      <c r="F133" s="6">
        <v>5</v>
      </c>
      <c r="G133" s="6">
        <v>6</v>
      </c>
    </row>
    <row r="134" spans="1:7" ht="39.950000000000003" customHeight="1" x14ac:dyDescent="0.15">
      <c r="A134" s="6" t="s">
        <v>483</v>
      </c>
      <c r="B134" s="20" t="s">
        <v>624</v>
      </c>
      <c r="C134" s="20"/>
      <c r="D134" s="6" t="s">
        <v>446</v>
      </c>
      <c r="E134" s="10">
        <v>12</v>
      </c>
      <c r="F134" s="10">
        <v>10000</v>
      </c>
      <c r="G134" s="10">
        <v>120000</v>
      </c>
    </row>
    <row r="135" spans="1:7" ht="39.950000000000003" customHeight="1" x14ac:dyDescent="0.15">
      <c r="A135" s="6" t="s">
        <v>486</v>
      </c>
      <c r="B135" s="20" t="s">
        <v>625</v>
      </c>
      <c r="C135" s="20"/>
      <c r="D135" s="6" t="s">
        <v>446</v>
      </c>
      <c r="E135" s="10">
        <v>2346.7361111</v>
      </c>
      <c r="F135" s="10">
        <v>36</v>
      </c>
      <c r="G135" s="10">
        <v>84482.5</v>
      </c>
    </row>
    <row r="136" spans="1:7" ht="39.950000000000003" customHeight="1" x14ac:dyDescent="0.15">
      <c r="A136" s="6" t="s">
        <v>626</v>
      </c>
      <c r="B136" s="20" t="s">
        <v>627</v>
      </c>
      <c r="C136" s="20"/>
      <c r="D136" s="6" t="s">
        <v>592</v>
      </c>
      <c r="E136" s="10">
        <v>1</v>
      </c>
      <c r="F136" s="10">
        <v>7192.07</v>
      </c>
      <c r="G136" s="10">
        <v>7192.07</v>
      </c>
    </row>
    <row r="137" spans="1:7" ht="24.95" customHeight="1" x14ac:dyDescent="0.15">
      <c r="A137" s="28" t="s">
        <v>511</v>
      </c>
      <c r="B137" s="28"/>
      <c r="C137" s="28"/>
      <c r="D137" s="28"/>
      <c r="E137" s="28"/>
      <c r="F137" s="28"/>
      <c r="G137" s="12">
        <f>SUM(G134:G136)</f>
        <v>211674.57</v>
      </c>
    </row>
    <row r="138" spans="1:7" ht="24.95" customHeight="1" x14ac:dyDescent="0.15"/>
    <row r="139" spans="1:7" ht="20.100000000000001" customHeight="1" x14ac:dyDescent="0.15">
      <c r="A139" s="26" t="s">
        <v>470</v>
      </c>
      <c r="B139" s="26"/>
      <c r="C139" s="27" t="s">
        <v>278</v>
      </c>
      <c r="D139" s="27"/>
      <c r="E139" s="27"/>
      <c r="F139" s="27"/>
      <c r="G139" s="27"/>
    </row>
    <row r="140" spans="1:7" ht="20.100000000000001" customHeight="1" x14ac:dyDescent="0.15">
      <c r="A140" s="26" t="s">
        <v>471</v>
      </c>
      <c r="B140" s="26"/>
      <c r="C140" s="27" t="s">
        <v>519</v>
      </c>
      <c r="D140" s="27"/>
      <c r="E140" s="27"/>
      <c r="F140" s="27"/>
      <c r="G140" s="27"/>
    </row>
    <row r="141" spans="1:7" ht="15" customHeight="1" x14ac:dyDescent="0.15"/>
    <row r="142" spans="1:7" ht="24.95" customHeight="1" x14ac:dyDescent="0.15">
      <c r="A142" s="17" t="s">
        <v>578</v>
      </c>
      <c r="B142" s="17"/>
      <c r="C142" s="17"/>
      <c r="D142" s="17"/>
      <c r="E142" s="17"/>
      <c r="F142" s="17"/>
      <c r="G142" s="17"/>
    </row>
    <row r="143" spans="1:7" ht="15" customHeight="1" x14ac:dyDescent="0.15"/>
    <row r="144" spans="1:7" ht="50.1" customHeight="1" x14ac:dyDescent="0.15">
      <c r="A144" s="6" t="s">
        <v>379</v>
      </c>
      <c r="B144" s="19" t="s">
        <v>533</v>
      </c>
      <c r="C144" s="19"/>
      <c r="D144" s="6" t="s">
        <v>566</v>
      </c>
      <c r="E144" s="6" t="s">
        <v>567</v>
      </c>
      <c r="F144" s="6" t="s">
        <v>568</v>
      </c>
      <c r="G144" s="6" t="s">
        <v>569</v>
      </c>
    </row>
    <row r="145" spans="1:7" ht="15" customHeight="1" x14ac:dyDescent="0.15">
      <c r="A145" s="6">
        <v>1</v>
      </c>
      <c r="B145" s="19">
        <v>2</v>
      </c>
      <c r="C145" s="19"/>
      <c r="D145" s="6">
        <v>3</v>
      </c>
      <c r="E145" s="6">
        <v>4</v>
      </c>
      <c r="F145" s="6">
        <v>5</v>
      </c>
      <c r="G145" s="6">
        <v>6</v>
      </c>
    </row>
    <row r="146" spans="1:7" ht="80.099999999999994" customHeight="1" x14ac:dyDescent="0.15">
      <c r="A146" s="6" t="s">
        <v>515</v>
      </c>
      <c r="B146" s="20" t="s">
        <v>628</v>
      </c>
      <c r="C146" s="20"/>
      <c r="D146" s="6" t="s">
        <v>446</v>
      </c>
      <c r="E146" s="10">
        <v>12</v>
      </c>
      <c r="F146" s="10">
        <v>20833.333330000001</v>
      </c>
      <c r="G146" s="10">
        <v>250000</v>
      </c>
    </row>
    <row r="147" spans="1:7" ht="60" customHeight="1" x14ac:dyDescent="0.15">
      <c r="A147" s="6" t="s">
        <v>493</v>
      </c>
      <c r="B147" s="20" t="s">
        <v>629</v>
      </c>
      <c r="C147" s="20"/>
      <c r="D147" s="6" t="s">
        <v>446</v>
      </c>
      <c r="E147" s="10">
        <v>5</v>
      </c>
      <c r="F147" s="10">
        <v>10000</v>
      </c>
      <c r="G147" s="10">
        <v>50000</v>
      </c>
    </row>
    <row r="148" spans="1:7" ht="39.950000000000003" customHeight="1" x14ac:dyDescent="0.15">
      <c r="A148" s="6" t="s">
        <v>509</v>
      </c>
      <c r="B148" s="20" t="s">
        <v>630</v>
      </c>
      <c r="C148" s="20"/>
      <c r="D148" s="6" t="s">
        <v>446</v>
      </c>
      <c r="E148" s="10">
        <v>20</v>
      </c>
      <c r="F148" s="10">
        <v>500</v>
      </c>
      <c r="G148" s="10">
        <v>10000</v>
      </c>
    </row>
    <row r="149" spans="1:7" ht="39.950000000000003" customHeight="1" x14ac:dyDescent="0.15">
      <c r="A149" s="6" t="s">
        <v>517</v>
      </c>
      <c r="B149" s="20" t="s">
        <v>631</v>
      </c>
      <c r="C149" s="20"/>
      <c r="D149" s="6" t="s">
        <v>446</v>
      </c>
      <c r="E149" s="10">
        <v>1</v>
      </c>
      <c r="F149" s="10">
        <v>55000</v>
      </c>
      <c r="G149" s="10">
        <v>55000</v>
      </c>
    </row>
    <row r="150" spans="1:7" ht="60" customHeight="1" x14ac:dyDescent="0.15">
      <c r="A150" s="6" t="s">
        <v>632</v>
      </c>
      <c r="B150" s="20" t="s">
        <v>633</v>
      </c>
      <c r="C150" s="20"/>
      <c r="D150" s="6" t="s">
        <v>446</v>
      </c>
      <c r="E150" s="10">
        <v>1</v>
      </c>
      <c r="F150" s="10">
        <v>30000</v>
      </c>
      <c r="G150" s="10">
        <v>30000</v>
      </c>
    </row>
    <row r="151" spans="1:7" ht="60" customHeight="1" x14ac:dyDescent="0.15">
      <c r="A151" s="6" t="s">
        <v>634</v>
      </c>
      <c r="B151" s="20" t="s">
        <v>635</v>
      </c>
      <c r="C151" s="20"/>
      <c r="D151" s="6" t="s">
        <v>446</v>
      </c>
      <c r="E151" s="10">
        <v>1</v>
      </c>
      <c r="F151" s="10">
        <v>40000</v>
      </c>
      <c r="G151" s="10">
        <v>40000</v>
      </c>
    </row>
    <row r="152" spans="1:7" ht="39.950000000000003" customHeight="1" x14ac:dyDescent="0.15">
      <c r="A152" s="6" t="s">
        <v>636</v>
      </c>
      <c r="B152" s="20" t="s">
        <v>637</v>
      </c>
      <c r="C152" s="20"/>
      <c r="D152" s="6" t="s">
        <v>592</v>
      </c>
      <c r="E152" s="10">
        <v>12</v>
      </c>
      <c r="F152" s="10">
        <v>4100</v>
      </c>
      <c r="G152" s="10">
        <v>49200</v>
      </c>
    </row>
    <row r="153" spans="1:7" ht="60" customHeight="1" x14ac:dyDescent="0.15">
      <c r="A153" s="6" t="s">
        <v>638</v>
      </c>
      <c r="B153" s="20" t="s">
        <v>639</v>
      </c>
      <c r="C153" s="20"/>
      <c r="D153" s="6" t="s">
        <v>592</v>
      </c>
      <c r="E153" s="10">
        <v>12</v>
      </c>
      <c r="F153" s="10">
        <v>4950</v>
      </c>
      <c r="G153" s="10">
        <v>59400</v>
      </c>
    </row>
    <row r="154" spans="1:7" ht="39.950000000000003" customHeight="1" x14ac:dyDescent="0.15">
      <c r="A154" s="6" t="s">
        <v>640</v>
      </c>
      <c r="B154" s="20" t="s">
        <v>641</v>
      </c>
      <c r="C154" s="20"/>
      <c r="D154" s="6" t="s">
        <v>592</v>
      </c>
      <c r="E154" s="10">
        <v>12</v>
      </c>
      <c r="F154" s="10">
        <v>541</v>
      </c>
      <c r="G154" s="10">
        <v>6492</v>
      </c>
    </row>
    <row r="155" spans="1:7" ht="39.950000000000003" customHeight="1" x14ac:dyDescent="0.15">
      <c r="A155" s="6" t="s">
        <v>642</v>
      </c>
      <c r="B155" s="20" t="s">
        <v>643</v>
      </c>
      <c r="C155" s="20"/>
      <c r="D155" s="6" t="s">
        <v>446</v>
      </c>
      <c r="E155" s="10">
        <v>4</v>
      </c>
      <c r="F155" s="10">
        <v>14375</v>
      </c>
      <c r="G155" s="10">
        <v>57500</v>
      </c>
    </row>
    <row r="156" spans="1:7" ht="39.950000000000003" customHeight="1" x14ac:dyDescent="0.15">
      <c r="A156" s="6" t="s">
        <v>644</v>
      </c>
      <c r="B156" s="20" t="s">
        <v>645</v>
      </c>
      <c r="C156" s="20"/>
      <c r="D156" s="6" t="s">
        <v>446</v>
      </c>
      <c r="E156" s="10">
        <v>1</v>
      </c>
      <c r="F156" s="10">
        <v>55000</v>
      </c>
      <c r="G156" s="10">
        <v>55000</v>
      </c>
    </row>
    <row r="157" spans="1:7" ht="39.950000000000003" customHeight="1" x14ac:dyDescent="0.15">
      <c r="A157" s="6" t="s">
        <v>646</v>
      </c>
      <c r="B157" s="20" t="s">
        <v>647</v>
      </c>
      <c r="C157" s="20"/>
      <c r="D157" s="6" t="s">
        <v>446</v>
      </c>
      <c r="E157" s="10">
        <v>3</v>
      </c>
      <c r="F157" s="10">
        <v>129184.54333299999</v>
      </c>
      <c r="G157" s="10">
        <v>387553.63</v>
      </c>
    </row>
    <row r="158" spans="1:7" ht="24.95" customHeight="1" x14ac:dyDescent="0.15">
      <c r="A158" s="28" t="s">
        <v>511</v>
      </c>
      <c r="B158" s="28"/>
      <c r="C158" s="28"/>
      <c r="D158" s="28"/>
      <c r="E158" s="28"/>
      <c r="F158" s="28"/>
      <c r="G158" s="12">
        <f>SUM(G146:G157)</f>
        <v>1050145.6299999999</v>
      </c>
    </row>
    <row r="159" spans="1:7" ht="24.95" customHeight="1" x14ac:dyDescent="0.15"/>
    <row r="160" spans="1:7" ht="20.100000000000001" customHeight="1" x14ac:dyDescent="0.15">
      <c r="A160" s="26" t="s">
        <v>470</v>
      </c>
      <c r="B160" s="26"/>
      <c r="C160" s="27" t="s">
        <v>278</v>
      </c>
      <c r="D160" s="27"/>
      <c r="E160" s="27"/>
      <c r="F160" s="27"/>
      <c r="G160" s="27"/>
    </row>
    <row r="161" spans="1:7" ht="20.100000000000001" customHeight="1" x14ac:dyDescent="0.15">
      <c r="A161" s="26" t="s">
        <v>471</v>
      </c>
      <c r="B161" s="26"/>
      <c r="C161" s="27" t="s">
        <v>519</v>
      </c>
      <c r="D161" s="27"/>
      <c r="E161" s="27"/>
      <c r="F161" s="27"/>
      <c r="G161" s="27"/>
    </row>
    <row r="162" spans="1:7" ht="15" customHeight="1" x14ac:dyDescent="0.15"/>
    <row r="163" spans="1:7" ht="24.95" customHeight="1" x14ac:dyDescent="0.15">
      <c r="A163" s="17" t="s">
        <v>584</v>
      </c>
      <c r="B163" s="17"/>
      <c r="C163" s="17"/>
      <c r="D163" s="17"/>
      <c r="E163" s="17"/>
      <c r="F163" s="17"/>
      <c r="G163" s="17"/>
    </row>
    <row r="164" spans="1:7" ht="15" customHeight="1" x14ac:dyDescent="0.15"/>
    <row r="165" spans="1:7" ht="50.1" customHeight="1" x14ac:dyDescent="0.15">
      <c r="A165" s="6" t="s">
        <v>379</v>
      </c>
      <c r="B165" s="19" t="s">
        <v>533</v>
      </c>
      <c r="C165" s="19"/>
      <c r="D165" s="6" t="s">
        <v>566</v>
      </c>
      <c r="E165" s="6" t="s">
        <v>567</v>
      </c>
      <c r="F165" s="6" t="s">
        <v>568</v>
      </c>
      <c r="G165" s="6" t="s">
        <v>569</v>
      </c>
    </row>
    <row r="166" spans="1:7" ht="15" customHeight="1" x14ac:dyDescent="0.15">
      <c r="A166" s="6">
        <v>1</v>
      </c>
      <c r="B166" s="19">
        <v>2</v>
      </c>
      <c r="C166" s="19"/>
      <c r="D166" s="6">
        <v>3</v>
      </c>
      <c r="E166" s="6">
        <v>4</v>
      </c>
      <c r="F166" s="6">
        <v>5</v>
      </c>
      <c r="G166" s="6">
        <v>6</v>
      </c>
    </row>
    <row r="167" spans="1:7" ht="39.950000000000003" customHeight="1" x14ac:dyDescent="0.15">
      <c r="A167" s="6" t="s">
        <v>524</v>
      </c>
      <c r="B167" s="20" t="s">
        <v>648</v>
      </c>
      <c r="C167" s="20"/>
      <c r="D167" s="6" t="s">
        <v>592</v>
      </c>
      <c r="E167" s="10">
        <v>12</v>
      </c>
      <c r="F167" s="10">
        <v>112420</v>
      </c>
      <c r="G167" s="10">
        <v>1349040</v>
      </c>
    </row>
    <row r="168" spans="1:7" ht="39.950000000000003" customHeight="1" x14ac:dyDescent="0.15">
      <c r="A168" s="6" t="s">
        <v>497</v>
      </c>
      <c r="B168" s="20" t="s">
        <v>649</v>
      </c>
      <c r="C168" s="20"/>
      <c r="D168" s="6" t="s">
        <v>592</v>
      </c>
      <c r="E168" s="10">
        <v>5</v>
      </c>
      <c r="F168" s="10">
        <v>218505.75</v>
      </c>
      <c r="G168" s="10">
        <v>1092528.75</v>
      </c>
    </row>
    <row r="169" spans="1:7" ht="39.950000000000003" customHeight="1" x14ac:dyDescent="0.15">
      <c r="A169" s="6" t="s">
        <v>650</v>
      </c>
      <c r="B169" s="20" t="s">
        <v>651</v>
      </c>
      <c r="C169" s="20"/>
      <c r="D169" s="6" t="s">
        <v>592</v>
      </c>
      <c r="E169" s="10">
        <v>12</v>
      </c>
      <c r="F169" s="10">
        <v>2581.8000000000002</v>
      </c>
      <c r="G169" s="10">
        <v>30981.599999999999</v>
      </c>
    </row>
    <row r="170" spans="1:7" ht="60" customHeight="1" x14ac:dyDescent="0.15">
      <c r="A170" s="6" t="s">
        <v>652</v>
      </c>
      <c r="B170" s="20" t="s">
        <v>653</v>
      </c>
      <c r="C170" s="20"/>
      <c r="D170" s="6" t="s">
        <v>446</v>
      </c>
      <c r="E170" s="10">
        <v>7</v>
      </c>
      <c r="F170" s="10">
        <v>3571.42857</v>
      </c>
      <c r="G170" s="10">
        <v>25000</v>
      </c>
    </row>
    <row r="171" spans="1:7" ht="120" customHeight="1" x14ac:dyDescent="0.15">
      <c r="A171" s="6" t="s">
        <v>588</v>
      </c>
      <c r="B171" s="20" t="s">
        <v>654</v>
      </c>
      <c r="C171" s="20"/>
      <c r="D171" s="6" t="s">
        <v>446</v>
      </c>
      <c r="E171" s="10">
        <v>2</v>
      </c>
      <c r="F171" s="10">
        <v>50000</v>
      </c>
      <c r="G171" s="10">
        <v>100000</v>
      </c>
    </row>
    <row r="172" spans="1:7" ht="39.950000000000003" customHeight="1" x14ac:dyDescent="0.15">
      <c r="A172" s="6" t="s">
        <v>655</v>
      </c>
      <c r="B172" s="20" t="s">
        <v>656</v>
      </c>
      <c r="C172" s="20"/>
      <c r="D172" s="6" t="s">
        <v>446</v>
      </c>
      <c r="E172" s="10">
        <v>4</v>
      </c>
      <c r="F172" s="10">
        <v>5000</v>
      </c>
      <c r="G172" s="10">
        <v>20000</v>
      </c>
    </row>
    <row r="173" spans="1:7" ht="39.950000000000003" customHeight="1" x14ac:dyDescent="0.15">
      <c r="A173" s="6" t="s">
        <v>657</v>
      </c>
      <c r="B173" s="20" t="s">
        <v>658</v>
      </c>
      <c r="C173" s="20"/>
      <c r="D173" s="6" t="s">
        <v>446</v>
      </c>
      <c r="E173" s="10">
        <v>10</v>
      </c>
      <c r="F173" s="10">
        <v>3000</v>
      </c>
      <c r="G173" s="10">
        <v>30000</v>
      </c>
    </row>
    <row r="174" spans="1:7" ht="80.099999999999994" customHeight="1" x14ac:dyDescent="0.15">
      <c r="A174" s="6" t="s">
        <v>593</v>
      </c>
      <c r="B174" s="20" t="s">
        <v>659</v>
      </c>
      <c r="C174" s="20"/>
      <c r="D174" s="6" t="s">
        <v>446</v>
      </c>
      <c r="E174" s="10">
        <v>2</v>
      </c>
      <c r="F174" s="10">
        <v>25000</v>
      </c>
      <c r="G174" s="10">
        <v>50000</v>
      </c>
    </row>
    <row r="175" spans="1:7" ht="39.950000000000003" customHeight="1" x14ac:dyDescent="0.15">
      <c r="A175" s="6" t="s">
        <v>660</v>
      </c>
      <c r="B175" s="20" t="s">
        <v>661</v>
      </c>
      <c r="C175" s="20"/>
      <c r="D175" s="6" t="s">
        <v>446</v>
      </c>
      <c r="E175" s="10">
        <v>50</v>
      </c>
      <c r="F175" s="10">
        <v>4000</v>
      </c>
      <c r="G175" s="10">
        <v>200000</v>
      </c>
    </row>
    <row r="176" spans="1:7" ht="24.95" customHeight="1" x14ac:dyDescent="0.15">
      <c r="A176" s="28" t="s">
        <v>511</v>
      </c>
      <c r="B176" s="28"/>
      <c r="C176" s="28"/>
      <c r="D176" s="28"/>
      <c r="E176" s="28"/>
      <c r="F176" s="28"/>
      <c r="G176" s="12">
        <f>SUM(G167:G175)</f>
        <v>2897550.35</v>
      </c>
    </row>
    <row r="177" spans="1:7" ht="24.95" customHeight="1" x14ac:dyDescent="0.15"/>
    <row r="178" spans="1:7" ht="20.100000000000001" customHeight="1" x14ac:dyDescent="0.15">
      <c r="A178" s="26" t="s">
        <v>470</v>
      </c>
      <c r="B178" s="26"/>
      <c r="C178" s="27" t="s">
        <v>278</v>
      </c>
      <c r="D178" s="27"/>
      <c r="E178" s="27"/>
      <c r="F178" s="27"/>
      <c r="G178" s="27"/>
    </row>
    <row r="179" spans="1:7" ht="20.100000000000001" customHeight="1" x14ac:dyDescent="0.15">
      <c r="A179" s="26" t="s">
        <v>471</v>
      </c>
      <c r="B179" s="26"/>
      <c r="C179" s="27" t="s">
        <v>519</v>
      </c>
      <c r="D179" s="27"/>
      <c r="E179" s="27"/>
      <c r="F179" s="27"/>
      <c r="G179" s="27"/>
    </row>
    <row r="180" spans="1:7" ht="15" customHeight="1" x14ac:dyDescent="0.15"/>
    <row r="181" spans="1:7" ht="24.95" customHeight="1" x14ac:dyDescent="0.15">
      <c r="A181" s="17" t="s">
        <v>595</v>
      </c>
      <c r="B181" s="17"/>
      <c r="C181" s="17"/>
      <c r="D181" s="17"/>
      <c r="E181" s="17"/>
      <c r="F181" s="17"/>
      <c r="G181" s="17"/>
    </row>
    <row r="182" spans="1:7" ht="15" customHeight="1" x14ac:dyDescent="0.15"/>
    <row r="183" spans="1:7" ht="50.1" customHeight="1" x14ac:dyDescent="0.15">
      <c r="A183" s="6" t="s">
        <v>379</v>
      </c>
      <c r="B183" s="19" t="s">
        <v>533</v>
      </c>
      <c r="C183" s="19"/>
      <c r="D183" s="6" t="s">
        <v>566</v>
      </c>
      <c r="E183" s="6" t="s">
        <v>567</v>
      </c>
      <c r="F183" s="6" t="s">
        <v>568</v>
      </c>
      <c r="G183" s="6" t="s">
        <v>569</v>
      </c>
    </row>
    <row r="184" spans="1:7" ht="15" customHeight="1" x14ac:dyDescent="0.15">
      <c r="A184" s="6">
        <v>1</v>
      </c>
      <c r="B184" s="19">
        <v>2</v>
      </c>
      <c r="C184" s="19"/>
      <c r="D184" s="6">
        <v>3</v>
      </c>
      <c r="E184" s="6">
        <v>4</v>
      </c>
      <c r="F184" s="6">
        <v>5</v>
      </c>
      <c r="G184" s="6">
        <v>6</v>
      </c>
    </row>
    <row r="185" spans="1:7" ht="60" customHeight="1" x14ac:dyDescent="0.15">
      <c r="A185" s="6" t="s">
        <v>662</v>
      </c>
      <c r="B185" s="20" t="s">
        <v>663</v>
      </c>
      <c r="C185" s="20"/>
      <c r="D185" s="6" t="s">
        <v>446</v>
      </c>
      <c r="E185" s="10">
        <v>16</v>
      </c>
      <c r="F185" s="10">
        <v>3125</v>
      </c>
      <c r="G185" s="10">
        <v>50000</v>
      </c>
    </row>
    <row r="186" spans="1:7" ht="24.95" customHeight="1" x14ac:dyDescent="0.15">
      <c r="A186" s="28" t="s">
        <v>511</v>
      </c>
      <c r="B186" s="28"/>
      <c r="C186" s="28"/>
      <c r="D186" s="28"/>
      <c r="E186" s="28"/>
      <c r="F186" s="28"/>
      <c r="G186" s="12">
        <f>SUM(G185:G185)</f>
        <v>50000</v>
      </c>
    </row>
    <row r="187" spans="1:7" ht="24.95" customHeight="1" x14ac:dyDescent="0.15"/>
    <row r="188" spans="1:7" ht="20.100000000000001" customHeight="1" x14ac:dyDescent="0.15">
      <c r="A188" s="26" t="s">
        <v>470</v>
      </c>
      <c r="B188" s="26"/>
      <c r="C188" s="27" t="s">
        <v>278</v>
      </c>
      <c r="D188" s="27"/>
      <c r="E188" s="27"/>
      <c r="F188" s="27"/>
      <c r="G188" s="27"/>
    </row>
    <row r="189" spans="1:7" ht="20.100000000000001" customHeight="1" x14ac:dyDescent="0.15">
      <c r="A189" s="26" t="s">
        <v>471</v>
      </c>
      <c r="B189" s="26"/>
      <c r="C189" s="27" t="s">
        <v>519</v>
      </c>
      <c r="D189" s="27"/>
      <c r="E189" s="27"/>
      <c r="F189" s="27"/>
      <c r="G189" s="27"/>
    </row>
    <row r="190" spans="1:7" ht="15" customHeight="1" x14ac:dyDescent="0.15"/>
    <row r="191" spans="1:7" ht="24.95" customHeight="1" x14ac:dyDescent="0.15">
      <c r="A191" s="17" t="s">
        <v>608</v>
      </c>
      <c r="B191" s="17"/>
      <c r="C191" s="17"/>
      <c r="D191" s="17"/>
      <c r="E191" s="17"/>
      <c r="F191" s="17"/>
      <c r="G191" s="17"/>
    </row>
    <row r="192" spans="1:7" ht="15" customHeight="1" x14ac:dyDescent="0.15"/>
    <row r="193" spans="1:7" ht="50.1" customHeight="1" x14ac:dyDescent="0.15">
      <c r="A193" s="6" t="s">
        <v>379</v>
      </c>
      <c r="B193" s="19" t="s">
        <v>533</v>
      </c>
      <c r="C193" s="19"/>
      <c r="D193" s="6" t="s">
        <v>566</v>
      </c>
      <c r="E193" s="6" t="s">
        <v>567</v>
      </c>
      <c r="F193" s="6" t="s">
        <v>568</v>
      </c>
      <c r="G193" s="6" t="s">
        <v>569</v>
      </c>
    </row>
    <row r="194" spans="1:7" ht="15" customHeight="1" x14ac:dyDescent="0.15">
      <c r="A194" s="6">
        <v>1</v>
      </c>
      <c r="B194" s="19">
        <v>2</v>
      </c>
      <c r="C194" s="19"/>
      <c r="D194" s="6">
        <v>3</v>
      </c>
      <c r="E194" s="6">
        <v>4</v>
      </c>
      <c r="F194" s="6">
        <v>5</v>
      </c>
      <c r="G194" s="6">
        <v>6</v>
      </c>
    </row>
    <row r="195" spans="1:7" ht="39.950000000000003" customHeight="1" x14ac:dyDescent="0.15">
      <c r="A195" s="6" t="s">
        <v>501</v>
      </c>
      <c r="B195" s="20" t="s">
        <v>610</v>
      </c>
      <c r="C195" s="20"/>
      <c r="D195" s="6" t="s">
        <v>446</v>
      </c>
      <c r="E195" s="10">
        <v>235</v>
      </c>
      <c r="F195" s="10">
        <v>340.42553199999998</v>
      </c>
      <c r="G195" s="10">
        <v>80000</v>
      </c>
    </row>
    <row r="196" spans="1:7" ht="80.099999999999994" customHeight="1" x14ac:dyDescent="0.15">
      <c r="A196" s="6" t="s">
        <v>503</v>
      </c>
      <c r="B196" s="20" t="s">
        <v>611</v>
      </c>
      <c r="C196" s="20"/>
      <c r="D196" s="6" t="s">
        <v>446</v>
      </c>
      <c r="E196" s="10">
        <v>20</v>
      </c>
      <c r="F196" s="10">
        <v>2500</v>
      </c>
      <c r="G196" s="10">
        <v>50000</v>
      </c>
    </row>
    <row r="197" spans="1:7" ht="39.950000000000003" customHeight="1" x14ac:dyDescent="0.15">
      <c r="A197" s="6" t="s">
        <v>612</v>
      </c>
      <c r="B197" s="20" t="s">
        <v>664</v>
      </c>
      <c r="C197" s="20"/>
      <c r="D197" s="6" t="s">
        <v>446</v>
      </c>
      <c r="E197" s="10">
        <v>560</v>
      </c>
      <c r="F197" s="10">
        <v>89.285713999999999</v>
      </c>
      <c r="G197" s="10">
        <v>50000</v>
      </c>
    </row>
    <row r="198" spans="1:7" ht="39.950000000000003" customHeight="1" x14ac:dyDescent="0.15">
      <c r="A198" s="6" t="s">
        <v>614</v>
      </c>
      <c r="B198" s="20" t="s">
        <v>665</v>
      </c>
      <c r="C198" s="20"/>
      <c r="D198" s="6" t="s">
        <v>446</v>
      </c>
      <c r="E198" s="10">
        <v>450</v>
      </c>
      <c r="F198" s="10">
        <v>133.33332999999999</v>
      </c>
      <c r="G198" s="10">
        <v>60000</v>
      </c>
    </row>
    <row r="199" spans="1:7" ht="24.95" customHeight="1" x14ac:dyDescent="0.15">
      <c r="A199" s="28" t="s">
        <v>511</v>
      </c>
      <c r="B199" s="28"/>
      <c r="C199" s="28"/>
      <c r="D199" s="28"/>
      <c r="E199" s="28"/>
      <c r="F199" s="28"/>
      <c r="G199" s="12">
        <f>SUM(G195:G198)</f>
        <v>240000</v>
      </c>
    </row>
    <row r="200" spans="1:7" ht="24.95" customHeight="1" x14ac:dyDescent="0.15"/>
    <row r="201" spans="1:7" ht="20.100000000000001" customHeight="1" x14ac:dyDescent="0.15">
      <c r="A201" s="26" t="s">
        <v>470</v>
      </c>
      <c r="B201" s="26"/>
      <c r="C201" s="27" t="s">
        <v>278</v>
      </c>
      <c r="D201" s="27"/>
      <c r="E201" s="27"/>
      <c r="F201" s="27"/>
      <c r="G201" s="27"/>
    </row>
    <row r="202" spans="1:7" ht="20.100000000000001" customHeight="1" x14ac:dyDescent="0.15">
      <c r="A202" s="26" t="s">
        <v>471</v>
      </c>
      <c r="B202" s="26"/>
      <c r="C202" s="27" t="s">
        <v>519</v>
      </c>
      <c r="D202" s="27"/>
      <c r="E202" s="27"/>
      <c r="F202" s="27"/>
      <c r="G202" s="27"/>
    </row>
    <row r="203" spans="1:7" ht="15" customHeight="1" x14ac:dyDescent="0.15"/>
    <row r="204" spans="1:7" ht="24.95" customHeight="1" x14ac:dyDescent="0.15">
      <c r="A204" s="17" t="s">
        <v>618</v>
      </c>
      <c r="B204" s="17"/>
      <c r="C204" s="17"/>
      <c r="D204" s="17"/>
      <c r="E204" s="17"/>
      <c r="F204" s="17"/>
      <c r="G204" s="17"/>
    </row>
    <row r="205" spans="1:7" ht="15" customHeight="1" x14ac:dyDescent="0.15"/>
    <row r="206" spans="1:7" ht="50.1" customHeight="1" x14ac:dyDescent="0.15">
      <c r="A206" s="6" t="s">
        <v>379</v>
      </c>
      <c r="B206" s="19" t="s">
        <v>533</v>
      </c>
      <c r="C206" s="19"/>
      <c r="D206" s="6" t="s">
        <v>566</v>
      </c>
      <c r="E206" s="6" t="s">
        <v>567</v>
      </c>
      <c r="F206" s="6" t="s">
        <v>568</v>
      </c>
      <c r="G206" s="6" t="s">
        <v>569</v>
      </c>
    </row>
    <row r="207" spans="1:7" ht="15" customHeight="1" x14ac:dyDescent="0.15">
      <c r="A207" s="6">
        <v>1</v>
      </c>
      <c r="B207" s="19">
        <v>2</v>
      </c>
      <c r="C207" s="19"/>
      <c r="D207" s="6">
        <v>3</v>
      </c>
      <c r="E207" s="6">
        <v>4</v>
      </c>
      <c r="F207" s="6">
        <v>5</v>
      </c>
      <c r="G207" s="6">
        <v>6</v>
      </c>
    </row>
    <row r="208" spans="1:7" ht="80.099999999999994" customHeight="1" x14ac:dyDescent="0.15">
      <c r="A208" s="6" t="s">
        <v>666</v>
      </c>
      <c r="B208" s="20" t="s">
        <v>667</v>
      </c>
      <c r="C208" s="20"/>
      <c r="D208" s="6" t="s">
        <v>446</v>
      </c>
      <c r="E208" s="10">
        <v>125</v>
      </c>
      <c r="F208" s="10">
        <v>160</v>
      </c>
      <c r="G208" s="10">
        <v>20000</v>
      </c>
    </row>
    <row r="209" spans="1:7" ht="39.950000000000003" customHeight="1" x14ac:dyDescent="0.15">
      <c r="A209" s="6" t="s">
        <v>619</v>
      </c>
      <c r="B209" s="20" t="s">
        <v>668</v>
      </c>
      <c r="C209" s="20"/>
      <c r="D209" s="6" t="s">
        <v>446</v>
      </c>
      <c r="E209" s="10">
        <v>40</v>
      </c>
      <c r="F209" s="10">
        <v>250</v>
      </c>
      <c r="G209" s="10">
        <v>10000</v>
      </c>
    </row>
    <row r="210" spans="1:7" ht="24.95" customHeight="1" x14ac:dyDescent="0.15">
      <c r="A210" s="28" t="s">
        <v>511</v>
      </c>
      <c r="B210" s="28"/>
      <c r="C210" s="28"/>
      <c r="D210" s="28"/>
      <c r="E210" s="28"/>
      <c r="F210" s="28"/>
      <c r="G210" s="12">
        <f>SUM(G208:G209)</f>
        <v>30000</v>
      </c>
    </row>
    <row r="211" spans="1:7" ht="24.95" customHeight="1" x14ac:dyDescent="0.15"/>
    <row r="212" spans="1:7" ht="20.100000000000001" customHeight="1" x14ac:dyDescent="0.15">
      <c r="A212" s="26" t="s">
        <v>470</v>
      </c>
      <c r="B212" s="26"/>
      <c r="C212" s="27" t="s">
        <v>278</v>
      </c>
      <c r="D212" s="27"/>
      <c r="E212" s="27"/>
      <c r="F212" s="27"/>
      <c r="G212" s="27"/>
    </row>
    <row r="213" spans="1:7" ht="20.100000000000001" customHeight="1" x14ac:dyDescent="0.15">
      <c r="A213" s="26" t="s">
        <v>471</v>
      </c>
      <c r="B213" s="26"/>
      <c r="C213" s="27" t="s">
        <v>512</v>
      </c>
      <c r="D213" s="27"/>
      <c r="E213" s="27"/>
      <c r="F213" s="27"/>
      <c r="G213" s="27"/>
    </row>
    <row r="214" spans="1:7" ht="15" customHeight="1" x14ac:dyDescent="0.15"/>
    <row r="215" spans="1:7" ht="24.95" customHeight="1" x14ac:dyDescent="0.15">
      <c r="A215" s="17" t="s">
        <v>595</v>
      </c>
      <c r="B215" s="17"/>
      <c r="C215" s="17"/>
      <c r="D215" s="17"/>
      <c r="E215" s="17"/>
      <c r="F215" s="17"/>
      <c r="G215" s="17"/>
    </row>
    <row r="216" spans="1:7" ht="15" customHeight="1" x14ac:dyDescent="0.15"/>
    <row r="217" spans="1:7" ht="50.1" customHeight="1" x14ac:dyDescent="0.15">
      <c r="A217" s="6" t="s">
        <v>379</v>
      </c>
      <c r="B217" s="19" t="s">
        <v>533</v>
      </c>
      <c r="C217" s="19"/>
      <c r="D217" s="6" t="s">
        <v>566</v>
      </c>
      <c r="E217" s="6" t="s">
        <v>567</v>
      </c>
      <c r="F217" s="6" t="s">
        <v>568</v>
      </c>
      <c r="G217" s="6" t="s">
        <v>569</v>
      </c>
    </row>
    <row r="218" spans="1:7" ht="15" customHeight="1" x14ac:dyDescent="0.15">
      <c r="A218" s="6">
        <v>1</v>
      </c>
      <c r="B218" s="19">
        <v>2</v>
      </c>
      <c r="C218" s="19"/>
      <c r="D218" s="6">
        <v>3</v>
      </c>
      <c r="E218" s="6">
        <v>4</v>
      </c>
      <c r="F218" s="6">
        <v>5</v>
      </c>
      <c r="G218" s="6">
        <v>6</v>
      </c>
    </row>
    <row r="219" spans="1:7" ht="39.950000000000003" customHeight="1" x14ac:dyDescent="0.15">
      <c r="A219" s="6" t="s">
        <v>499</v>
      </c>
      <c r="B219" s="20" t="s">
        <v>669</v>
      </c>
      <c r="C219" s="20"/>
      <c r="D219" s="6" t="s">
        <v>446</v>
      </c>
      <c r="E219" s="10">
        <v>1370</v>
      </c>
      <c r="F219" s="10">
        <v>614.59853999999996</v>
      </c>
      <c r="G219" s="10">
        <v>842000</v>
      </c>
    </row>
    <row r="220" spans="1:7" ht="39.950000000000003" customHeight="1" x14ac:dyDescent="0.15">
      <c r="A220" s="6" t="s">
        <v>670</v>
      </c>
      <c r="B220" s="20" t="s">
        <v>671</v>
      </c>
      <c r="C220" s="20"/>
      <c r="D220" s="6" t="s">
        <v>592</v>
      </c>
      <c r="E220" s="10">
        <v>1</v>
      </c>
      <c r="F220" s="10">
        <v>382000</v>
      </c>
      <c r="G220" s="10">
        <v>382000</v>
      </c>
    </row>
    <row r="221" spans="1:7" ht="60" customHeight="1" x14ac:dyDescent="0.15">
      <c r="A221" s="6" t="s">
        <v>672</v>
      </c>
      <c r="B221" s="20" t="s">
        <v>673</v>
      </c>
      <c r="C221" s="20"/>
      <c r="D221" s="6" t="s">
        <v>446</v>
      </c>
      <c r="E221" s="10">
        <v>21</v>
      </c>
      <c r="F221" s="10">
        <v>99523.809523999997</v>
      </c>
      <c r="G221" s="10">
        <v>2090000</v>
      </c>
    </row>
    <row r="222" spans="1:7" ht="24.95" customHeight="1" x14ac:dyDescent="0.15">
      <c r="A222" s="28" t="s">
        <v>511</v>
      </c>
      <c r="B222" s="28"/>
      <c r="C222" s="28"/>
      <c r="D222" s="28"/>
      <c r="E222" s="28"/>
      <c r="F222" s="28"/>
      <c r="G222" s="12">
        <f>SUM(G219:G221)</f>
        <v>3314000</v>
      </c>
    </row>
    <row r="223" spans="1:7" ht="24.95" customHeight="1" x14ac:dyDescent="0.15"/>
    <row r="224" spans="1:7" ht="20.100000000000001" customHeight="1" x14ac:dyDescent="0.15">
      <c r="A224" s="26" t="s">
        <v>470</v>
      </c>
      <c r="B224" s="26"/>
      <c r="C224" s="27" t="s">
        <v>347</v>
      </c>
      <c r="D224" s="27"/>
      <c r="E224" s="27"/>
      <c r="F224" s="27"/>
      <c r="G224" s="27"/>
    </row>
    <row r="225" spans="1:7" ht="20.100000000000001" customHeight="1" x14ac:dyDescent="0.15">
      <c r="A225" s="26" t="s">
        <v>471</v>
      </c>
      <c r="B225" s="26"/>
      <c r="C225" s="27" t="s">
        <v>472</v>
      </c>
      <c r="D225" s="27"/>
      <c r="E225" s="27"/>
      <c r="F225" s="27"/>
      <c r="G225" s="27"/>
    </row>
    <row r="226" spans="1:7" ht="15" customHeight="1" x14ac:dyDescent="0.15"/>
    <row r="227" spans="1:7" ht="24.95" customHeight="1" x14ac:dyDescent="0.15">
      <c r="A227" s="17" t="s">
        <v>576</v>
      </c>
      <c r="B227" s="17"/>
      <c r="C227" s="17"/>
      <c r="D227" s="17"/>
      <c r="E227" s="17"/>
      <c r="F227" s="17"/>
      <c r="G227" s="17"/>
    </row>
    <row r="228" spans="1:7" ht="15" customHeight="1" x14ac:dyDescent="0.15"/>
    <row r="229" spans="1:7" ht="50.1" customHeight="1" x14ac:dyDescent="0.15">
      <c r="A229" s="6" t="s">
        <v>379</v>
      </c>
      <c r="B229" s="19" t="s">
        <v>533</v>
      </c>
      <c r="C229" s="19"/>
      <c r="D229" s="6" t="s">
        <v>566</v>
      </c>
      <c r="E229" s="6" t="s">
        <v>567</v>
      </c>
      <c r="F229" s="6" t="s">
        <v>568</v>
      </c>
      <c r="G229" s="6" t="s">
        <v>569</v>
      </c>
    </row>
    <row r="230" spans="1:7" ht="15" customHeight="1" x14ac:dyDescent="0.15">
      <c r="A230" s="6">
        <v>1</v>
      </c>
      <c r="B230" s="19">
        <v>2</v>
      </c>
      <c r="C230" s="19"/>
      <c r="D230" s="6">
        <v>3</v>
      </c>
      <c r="E230" s="6">
        <v>4</v>
      </c>
      <c r="F230" s="6">
        <v>5</v>
      </c>
      <c r="G230" s="6">
        <v>6</v>
      </c>
    </row>
    <row r="231" spans="1:7" ht="39.950000000000003" customHeight="1" x14ac:dyDescent="0.15">
      <c r="A231" s="6" t="s">
        <v>484</v>
      </c>
      <c r="B231" s="20" t="s">
        <v>674</v>
      </c>
      <c r="C231" s="20"/>
      <c r="D231" s="6" t="s">
        <v>446</v>
      </c>
      <c r="E231" s="10">
        <v>98</v>
      </c>
      <c r="F231" s="10">
        <v>2500</v>
      </c>
      <c r="G231" s="10">
        <v>245000</v>
      </c>
    </row>
    <row r="232" spans="1:7" ht="39.950000000000003" customHeight="1" x14ac:dyDescent="0.15">
      <c r="A232" s="6" t="s">
        <v>485</v>
      </c>
      <c r="B232" s="20" t="s">
        <v>675</v>
      </c>
      <c r="C232" s="20"/>
      <c r="D232" s="6" t="s">
        <v>446</v>
      </c>
      <c r="E232" s="10">
        <v>10.06711409</v>
      </c>
      <c r="F232" s="10">
        <v>7450</v>
      </c>
      <c r="G232" s="10">
        <v>75000</v>
      </c>
    </row>
    <row r="233" spans="1:7" ht="24.95" customHeight="1" x14ac:dyDescent="0.15">
      <c r="A233" s="28" t="s">
        <v>511</v>
      </c>
      <c r="B233" s="28"/>
      <c r="C233" s="28"/>
      <c r="D233" s="28"/>
      <c r="E233" s="28"/>
      <c r="F233" s="28"/>
      <c r="G233" s="12">
        <f>SUM(G231:G232)</f>
        <v>320000</v>
      </c>
    </row>
    <row r="234" spans="1:7" ht="24.95" customHeight="1" x14ac:dyDescent="0.15"/>
    <row r="235" spans="1:7" ht="20.100000000000001" customHeight="1" x14ac:dyDescent="0.15">
      <c r="A235" s="26" t="s">
        <v>470</v>
      </c>
      <c r="B235" s="26"/>
      <c r="C235" s="27" t="s">
        <v>347</v>
      </c>
      <c r="D235" s="27"/>
      <c r="E235" s="27"/>
      <c r="F235" s="27"/>
      <c r="G235" s="27"/>
    </row>
    <row r="236" spans="1:7" ht="20.100000000000001" customHeight="1" x14ac:dyDescent="0.15">
      <c r="A236" s="26" t="s">
        <v>471</v>
      </c>
      <c r="B236" s="26"/>
      <c r="C236" s="27" t="s">
        <v>519</v>
      </c>
      <c r="D236" s="27"/>
      <c r="E236" s="27"/>
      <c r="F236" s="27"/>
      <c r="G236" s="27"/>
    </row>
    <row r="237" spans="1:7" ht="15" customHeight="1" x14ac:dyDescent="0.15"/>
    <row r="238" spans="1:7" ht="24.95" customHeight="1" x14ac:dyDescent="0.15">
      <c r="A238" s="17" t="s">
        <v>576</v>
      </c>
      <c r="B238" s="17"/>
      <c r="C238" s="17"/>
      <c r="D238" s="17"/>
      <c r="E238" s="17"/>
      <c r="F238" s="17"/>
      <c r="G238" s="17"/>
    </row>
    <row r="239" spans="1:7" ht="15" customHeight="1" x14ac:dyDescent="0.15"/>
    <row r="240" spans="1:7" ht="50.1" customHeight="1" x14ac:dyDescent="0.15">
      <c r="A240" s="6" t="s">
        <v>379</v>
      </c>
      <c r="B240" s="19" t="s">
        <v>533</v>
      </c>
      <c r="C240" s="19"/>
      <c r="D240" s="6" t="s">
        <v>566</v>
      </c>
      <c r="E240" s="6" t="s">
        <v>567</v>
      </c>
      <c r="F240" s="6" t="s">
        <v>568</v>
      </c>
      <c r="G240" s="6" t="s">
        <v>569</v>
      </c>
    </row>
    <row r="241" spans="1:7" ht="15" customHeight="1" x14ac:dyDescent="0.15">
      <c r="A241" s="6">
        <v>1</v>
      </c>
      <c r="B241" s="19">
        <v>2</v>
      </c>
      <c r="C241" s="19"/>
      <c r="D241" s="6">
        <v>3</v>
      </c>
      <c r="E241" s="6">
        <v>4</v>
      </c>
      <c r="F241" s="6">
        <v>5</v>
      </c>
      <c r="G241" s="6">
        <v>6</v>
      </c>
    </row>
    <row r="242" spans="1:7" ht="39.950000000000003" customHeight="1" x14ac:dyDescent="0.15">
      <c r="A242" s="6" t="s">
        <v>484</v>
      </c>
      <c r="B242" s="20" t="s">
        <v>674</v>
      </c>
      <c r="C242" s="20"/>
      <c r="D242" s="6" t="s">
        <v>446</v>
      </c>
      <c r="E242" s="10">
        <v>479.17</v>
      </c>
      <c r="F242" s="10">
        <v>2399.9833039999999</v>
      </c>
      <c r="G242" s="10">
        <v>1150000</v>
      </c>
    </row>
    <row r="243" spans="1:7" ht="39.950000000000003" customHeight="1" x14ac:dyDescent="0.15">
      <c r="A243" s="6" t="s">
        <v>485</v>
      </c>
      <c r="B243" s="20" t="s">
        <v>675</v>
      </c>
      <c r="C243" s="20"/>
      <c r="D243" s="6" t="s">
        <v>446</v>
      </c>
      <c r="E243" s="10">
        <v>101.71583892</v>
      </c>
      <c r="F243" s="10">
        <v>7450</v>
      </c>
      <c r="G243" s="10">
        <v>757783</v>
      </c>
    </row>
    <row r="244" spans="1:7" ht="39.950000000000003" customHeight="1" x14ac:dyDescent="0.15">
      <c r="A244" s="6" t="s">
        <v>676</v>
      </c>
      <c r="B244" s="20" t="s">
        <v>677</v>
      </c>
      <c r="C244" s="20"/>
      <c r="D244" s="6" t="s">
        <v>592</v>
      </c>
      <c r="E244" s="10">
        <v>1</v>
      </c>
      <c r="F244" s="10">
        <v>1008.31</v>
      </c>
      <c r="G244" s="10">
        <v>1008.31</v>
      </c>
    </row>
    <row r="245" spans="1:7" ht="24.95" customHeight="1" x14ac:dyDescent="0.15">
      <c r="A245" s="28" t="s">
        <v>511</v>
      </c>
      <c r="B245" s="28"/>
      <c r="C245" s="28"/>
      <c r="D245" s="28"/>
      <c r="E245" s="28"/>
      <c r="F245" s="28"/>
      <c r="G245" s="12">
        <f>SUM(G242:G244)</f>
        <v>1908791.31</v>
      </c>
    </row>
  </sheetData>
  <sheetProtection password="8610" sheet="1" objects="1" scenarios="1"/>
  <mergeCells count="225">
    <mergeCell ref="B242:C242"/>
    <mergeCell ref="B243:C243"/>
    <mergeCell ref="B244:C244"/>
    <mergeCell ref="A245:F245"/>
    <mergeCell ref="A236:B236"/>
    <mergeCell ref="C236:G236"/>
    <mergeCell ref="A238:G238"/>
    <mergeCell ref="B240:C240"/>
    <mergeCell ref="B241:C241"/>
    <mergeCell ref="B231:C231"/>
    <mergeCell ref="B232:C232"/>
    <mergeCell ref="A233:F233"/>
    <mergeCell ref="A235:B235"/>
    <mergeCell ref="C235:G235"/>
    <mergeCell ref="A225:B225"/>
    <mergeCell ref="C225:G225"/>
    <mergeCell ref="A227:G227"/>
    <mergeCell ref="B229:C229"/>
    <mergeCell ref="B230:C230"/>
    <mergeCell ref="B219:C219"/>
    <mergeCell ref="B220:C220"/>
    <mergeCell ref="B221:C221"/>
    <mergeCell ref="A222:F222"/>
    <mergeCell ref="A224:B224"/>
    <mergeCell ref="C224:G224"/>
    <mergeCell ref="A213:B213"/>
    <mergeCell ref="C213:G213"/>
    <mergeCell ref="A215:G215"/>
    <mergeCell ref="B217:C217"/>
    <mergeCell ref="B218:C218"/>
    <mergeCell ref="B208:C208"/>
    <mergeCell ref="B209:C209"/>
    <mergeCell ref="A210:F210"/>
    <mergeCell ref="A212:B212"/>
    <mergeCell ref="C212:G212"/>
    <mergeCell ref="A202:B202"/>
    <mergeCell ref="C202:G202"/>
    <mergeCell ref="A204:G204"/>
    <mergeCell ref="B206:C206"/>
    <mergeCell ref="B207:C207"/>
    <mergeCell ref="B197:C197"/>
    <mergeCell ref="B198:C198"/>
    <mergeCell ref="A199:F199"/>
    <mergeCell ref="A201:B201"/>
    <mergeCell ref="C201:G201"/>
    <mergeCell ref="A191:G191"/>
    <mergeCell ref="B193:C193"/>
    <mergeCell ref="B194:C194"/>
    <mergeCell ref="B195:C195"/>
    <mergeCell ref="B196:C196"/>
    <mergeCell ref="B185:C185"/>
    <mergeCell ref="A186:F186"/>
    <mergeCell ref="A188:B188"/>
    <mergeCell ref="C188:G188"/>
    <mergeCell ref="A189:B189"/>
    <mergeCell ref="C189:G189"/>
    <mergeCell ref="A179:B179"/>
    <mergeCell ref="C179:G179"/>
    <mergeCell ref="A181:G181"/>
    <mergeCell ref="B183:C183"/>
    <mergeCell ref="B184:C184"/>
    <mergeCell ref="B174:C174"/>
    <mergeCell ref="B175:C175"/>
    <mergeCell ref="A176:F176"/>
    <mergeCell ref="A178:B178"/>
    <mergeCell ref="C178:G178"/>
    <mergeCell ref="B169:C169"/>
    <mergeCell ref="B170:C170"/>
    <mergeCell ref="B171:C171"/>
    <mergeCell ref="B172:C172"/>
    <mergeCell ref="B173:C173"/>
    <mergeCell ref="A163:G163"/>
    <mergeCell ref="B165:C165"/>
    <mergeCell ref="B166:C166"/>
    <mergeCell ref="B167:C167"/>
    <mergeCell ref="B168:C168"/>
    <mergeCell ref="A158:F158"/>
    <mergeCell ref="A160:B160"/>
    <mergeCell ref="C160:G160"/>
    <mergeCell ref="A161:B161"/>
    <mergeCell ref="C161:G161"/>
    <mergeCell ref="B153:C153"/>
    <mergeCell ref="B154:C154"/>
    <mergeCell ref="B155:C155"/>
    <mergeCell ref="B156:C156"/>
    <mergeCell ref="B157:C157"/>
    <mergeCell ref="B148:C148"/>
    <mergeCell ref="B149:C149"/>
    <mergeCell ref="B150:C150"/>
    <mergeCell ref="B151:C151"/>
    <mergeCell ref="B152:C152"/>
    <mergeCell ref="A142:G142"/>
    <mergeCell ref="B144:C144"/>
    <mergeCell ref="B145:C145"/>
    <mergeCell ref="B146:C146"/>
    <mergeCell ref="B147:C147"/>
    <mergeCell ref="B136:C136"/>
    <mergeCell ref="A137:F137"/>
    <mergeCell ref="A139:B139"/>
    <mergeCell ref="C139:G139"/>
    <mergeCell ref="A140:B140"/>
    <mergeCell ref="C140:G140"/>
    <mergeCell ref="A130:G130"/>
    <mergeCell ref="B132:C132"/>
    <mergeCell ref="B133:C133"/>
    <mergeCell ref="B134:C134"/>
    <mergeCell ref="B135:C135"/>
    <mergeCell ref="A125:F125"/>
    <mergeCell ref="A127:B127"/>
    <mergeCell ref="C127:G127"/>
    <mergeCell ref="A128:B128"/>
    <mergeCell ref="C128:G128"/>
    <mergeCell ref="A119:G119"/>
    <mergeCell ref="B121:C121"/>
    <mergeCell ref="B122:C122"/>
    <mergeCell ref="B123:C123"/>
    <mergeCell ref="B124:C124"/>
    <mergeCell ref="B113:C113"/>
    <mergeCell ref="A114:F114"/>
    <mergeCell ref="A116:B116"/>
    <mergeCell ref="C116:G116"/>
    <mergeCell ref="A117:B117"/>
    <mergeCell ref="C117:G117"/>
    <mergeCell ref="A107:B107"/>
    <mergeCell ref="C107:G107"/>
    <mergeCell ref="A109:G109"/>
    <mergeCell ref="B111:C111"/>
    <mergeCell ref="B112:C112"/>
    <mergeCell ref="B101:C101"/>
    <mergeCell ref="B102:C102"/>
    <mergeCell ref="B103:C103"/>
    <mergeCell ref="A104:F104"/>
    <mergeCell ref="A106:B106"/>
    <mergeCell ref="C106:G106"/>
    <mergeCell ref="B96:C96"/>
    <mergeCell ref="B97:C97"/>
    <mergeCell ref="B98:C98"/>
    <mergeCell ref="B99:C99"/>
    <mergeCell ref="B100:C100"/>
    <mergeCell ref="A91:B91"/>
    <mergeCell ref="C91:G91"/>
    <mergeCell ref="A92:B92"/>
    <mergeCell ref="C92:G92"/>
    <mergeCell ref="A94:G94"/>
    <mergeCell ref="A84:G84"/>
    <mergeCell ref="B86:C86"/>
    <mergeCell ref="B87:C87"/>
    <mergeCell ref="B88:C88"/>
    <mergeCell ref="A89:F89"/>
    <mergeCell ref="B78:C78"/>
    <mergeCell ref="A79:F79"/>
    <mergeCell ref="A81:B81"/>
    <mergeCell ref="C81:G81"/>
    <mergeCell ref="A82:B82"/>
    <mergeCell ref="C82:G82"/>
    <mergeCell ref="A72:B72"/>
    <mergeCell ref="C72:G72"/>
    <mergeCell ref="A74:G74"/>
    <mergeCell ref="B76:C76"/>
    <mergeCell ref="B77:C77"/>
    <mergeCell ref="B66:C66"/>
    <mergeCell ref="B67:C67"/>
    <mergeCell ref="B68:C68"/>
    <mergeCell ref="A69:F69"/>
    <mergeCell ref="A71:B71"/>
    <mergeCell ref="C71:G71"/>
    <mergeCell ref="A60:B60"/>
    <mergeCell ref="C60:G60"/>
    <mergeCell ref="A62:G62"/>
    <mergeCell ref="B64:C64"/>
    <mergeCell ref="B65:C65"/>
    <mergeCell ref="B54:C54"/>
    <mergeCell ref="B55:C55"/>
    <mergeCell ref="B56:C56"/>
    <mergeCell ref="A57:F57"/>
    <mergeCell ref="A59:B59"/>
    <mergeCell ref="C59:G59"/>
    <mergeCell ref="A48:G48"/>
    <mergeCell ref="B50:C50"/>
    <mergeCell ref="B51:C51"/>
    <mergeCell ref="B52:C52"/>
    <mergeCell ref="B53:C53"/>
    <mergeCell ref="B42:C42"/>
    <mergeCell ref="A43:F43"/>
    <mergeCell ref="A45:B45"/>
    <mergeCell ref="C45:G45"/>
    <mergeCell ref="A46:B46"/>
    <mergeCell ref="C46:G46"/>
    <mergeCell ref="A36:G36"/>
    <mergeCell ref="B38:C38"/>
    <mergeCell ref="B39:C39"/>
    <mergeCell ref="B40:C40"/>
    <mergeCell ref="B41:C41"/>
    <mergeCell ref="B30:C30"/>
    <mergeCell ref="A31:F31"/>
    <mergeCell ref="A33:B33"/>
    <mergeCell ref="C33:G33"/>
    <mergeCell ref="A34:B34"/>
    <mergeCell ref="C34:G34"/>
    <mergeCell ref="A24:B24"/>
    <mergeCell ref="C24:G24"/>
    <mergeCell ref="A26:G26"/>
    <mergeCell ref="B28:C28"/>
    <mergeCell ref="B29:C29"/>
    <mergeCell ref="B18:C18"/>
    <mergeCell ref="B19:C19"/>
    <mergeCell ref="B20:C20"/>
    <mergeCell ref="A21:F21"/>
    <mergeCell ref="A23:B23"/>
    <mergeCell ref="C23:G23"/>
    <mergeCell ref="A13:B13"/>
    <mergeCell ref="C13:G13"/>
    <mergeCell ref="A14:B14"/>
    <mergeCell ref="C14:G14"/>
    <mergeCell ref="A16:G16"/>
    <mergeCell ref="B7:C7"/>
    <mergeCell ref="B8:C8"/>
    <mergeCell ref="B9:C9"/>
    <mergeCell ref="B10:C10"/>
    <mergeCell ref="A11:F11"/>
    <mergeCell ref="A2:B2"/>
    <mergeCell ref="C2:G2"/>
    <mergeCell ref="A3:B3"/>
    <mergeCell ref="C3:G3"/>
    <mergeCell ref="A5:G5"/>
  </mergeCells>
  <phoneticPr fontId="0" type="noConversion"/>
  <pageMargins left="0.4" right="0.4" top="0.4" bottom="0.4" header="0.1" footer="0.1"/>
  <pageSetup paperSize="9" scale="91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80"/>
  <sheetViews>
    <sheetView workbookViewId="0"/>
  </sheetViews>
  <sheetFormatPr defaultRowHeight="10.5" x14ac:dyDescent="0.15"/>
  <cols>
    <col min="1" max="1" width="11.42578125" customWidth="1"/>
    <col min="2" max="2" width="15.28515625" customWidth="1"/>
    <col min="3" max="3" width="57.28515625" customWidth="1"/>
    <col min="4" max="12" width="22.85546875" customWidth="1"/>
  </cols>
  <sheetData>
    <row r="1" spans="1:13" ht="15" customHeight="1" x14ac:dyDescent="0.15"/>
    <row r="2" spans="1:13" ht="24.95" customHeight="1" x14ac:dyDescent="0.15">
      <c r="A2" s="17" t="s">
        <v>678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5" customHeight="1" x14ac:dyDescent="0.15"/>
    <row r="4" spans="1:13" ht="24.95" customHeight="1" x14ac:dyDescent="0.15">
      <c r="A4" s="17" t="s">
        <v>679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3" ht="24.95" customHeight="1" x14ac:dyDescent="0.15"/>
    <row r="6" spans="1:13" ht="50.1" customHeight="1" x14ac:dyDescent="0.15">
      <c r="A6" s="19" t="s">
        <v>379</v>
      </c>
      <c r="B6" s="19" t="s">
        <v>45</v>
      </c>
      <c r="C6" s="19" t="s">
        <v>680</v>
      </c>
      <c r="D6" s="19" t="s">
        <v>681</v>
      </c>
      <c r="E6" s="19"/>
      <c r="F6" s="19"/>
      <c r="G6" s="19" t="s">
        <v>682</v>
      </c>
      <c r="H6" s="19"/>
      <c r="I6" s="19"/>
      <c r="J6" s="19" t="s">
        <v>683</v>
      </c>
      <c r="K6" s="19"/>
      <c r="L6" s="19"/>
    </row>
    <row r="7" spans="1:13" ht="50.1" customHeight="1" x14ac:dyDescent="0.15">
      <c r="A7" s="19"/>
      <c r="B7" s="19"/>
      <c r="C7" s="19"/>
      <c r="D7" s="6" t="s">
        <v>684</v>
      </c>
      <c r="E7" s="6" t="s">
        <v>685</v>
      </c>
      <c r="F7" s="6" t="s">
        <v>686</v>
      </c>
      <c r="G7" s="6" t="s">
        <v>684</v>
      </c>
      <c r="H7" s="6" t="s">
        <v>685</v>
      </c>
      <c r="I7" s="6" t="s">
        <v>687</v>
      </c>
      <c r="J7" s="6" t="s">
        <v>684</v>
      </c>
      <c r="K7" s="6" t="s">
        <v>685</v>
      </c>
      <c r="L7" s="6" t="s">
        <v>688</v>
      </c>
    </row>
    <row r="8" spans="1:13" ht="24.95" customHeight="1" x14ac:dyDescent="0.15">
      <c r="A8" s="6" t="s">
        <v>386</v>
      </c>
      <c r="B8" s="6" t="s">
        <v>483</v>
      </c>
      <c r="C8" s="6" t="s">
        <v>484</v>
      </c>
      <c r="D8" s="6" t="s">
        <v>485</v>
      </c>
      <c r="E8" s="6" t="s">
        <v>486</v>
      </c>
      <c r="F8" s="6" t="s">
        <v>487</v>
      </c>
      <c r="G8" s="6" t="s">
        <v>488</v>
      </c>
      <c r="H8" s="6" t="s">
        <v>489</v>
      </c>
      <c r="I8" s="6" t="s">
        <v>515</v>
      </c>
      <c r="J8" s="6" t="s">
        <v>493</v>
      </c>
      <c r="K8" s="6" t="s">
        <v>495</v>
      </c>
      <c r="L8" s="6" t="s">
        <v>522</v>
      </c>
    </row>
    <row r="9" spans="1:13" x14ac:dyDescent="0.15">
      <c r="A9" s="6" t="s">
        <v>389</v>
      </c>
      <c r="B9" s="6" t="s">
        <v>389</v>
      </c>
      <c r="C9" s="6" t="s">
        <v>389</v>
      </c>
      <c r="D9" s="6" t="s">
        <v>389</v>
      </c>
      <c r="E9" s="6" t="s">
        <v>389</v>
      </c>
      <c r="F9" s="6" t="s">
        <v>389</v>
      </c>
      <c r="G9" s="6" t="s">
        <v>389</v>
      </c>
      <c r="H9" s="6" t="s">
        <v>389</v>
      </c>
      <c r="I9" s="6" t="s">
        <v>389</v>
      </c>
      <c r="J9" s="6" t="s">
        <v>389</v>
      </c>
      <c r="K9" s="6" t="s">
        <v>389</v>
      </c>
      <c r="L9" s="6" t="s">
        <v>389</v>
      </c>
    </row>
    <row r="10" spans="1:13" ht="15" customHeight="1" x14ac:dyDescent="0.15"/>
    <row r="11" spans="1:13" ht="24.95" customHeight="1" x14ac:dyDescent="0.15">
      <c r="A11" s="17" t="s">
        <v>689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</row>
    <row r="12" spans="1:13" ht="15" customHeight="1" x14ac:dyDescent="0.15"/>
    <row r="13" spans="1:13" ht="24.95" customHeight="1" x14ac:dyDescent="0.15">
      <c r="A13" s="17" t="s">
        <v>690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3" ht="24.95" customHeight="1" x14ac:dyDescent="0.15"/>
    <row r="15" spans="1:13" ht="50.1" customHeight="1" x14ac:dyDescent="0.15">
      <c r="A15" s="19" t="s">
        <v>379</v>
      </c>
      <c r="B15" s="19" t="s">
        <v>45</v>
      </c>
      <c r="C15" s="19" t="s">
        <v>680</v>
      </c>
      <c r="D15" s="19" t="s">
        <v>681</v>
      </c>
      <c r="E15" s="19"/>
      <c r="F15" s="19"/>
      <c r="G15" s="19" t="s">
        <v>682</v>
      </c>
      <c r="H15" s="19"/>
      <c r="I15" s="19"/>
      <c r="J15" s="19" t="s">
        <v>683</v>
      </c>
      <c r="K15" s="19"/>
      <c r="L15" s="19"/>
    </row>
    <row r="16" spans="1:13" ht="50.1" customHeight="1" x14ac:dyDescent="0.15">
      <c r="A16" s="19"/>
      <c r="B16" s="19"/>
      <c r="C16" s="19"/>
      <c r="D16" s="6" t="s">
        <v>684</v>
      </c>
      <c r="E16" s="6" t="s">
        <v>685</v>
      </c>
      <c r="F16" s="6" t="s">
        <v>686</v>
      </c>
      <c r="G16" s="6" t="s">
        <v>684</v>
      </c>
      <c r="H16" s="6" t="s">
        <v>685</v>
      </c>
      <c r="I16" s="6" t="s">
        <v>687</v>
      </c>
      <c r="J16" s="6" t="s">
        <v>684</v>
      </c>
      <c r="K16" s="6" t="s">
        <v>685</v>
      </c>
      <c r="L16" s="6" t="s">
        <v>688</v>
      </c>
    </row>
    <row r="17" spans="1:12" ht="24.95" customHeight="1" x14ac:dyDescent="0.15">
      <c r="A17" s="6" t="s">
        <v>386</v>
      </c>
      <c r="B17" s="6" t="s">
        <v>483</v>
      </c>
      <c r="C17" s="6" t="s">
        <v>484</v>
      </c>
      <c r="D17" s="6" t="s">
        <v>485</v>
      </c>
      <c r="E17" s="6" t="s">
        <v>486</v>
      </c>
      <c r="F17" s="6" t="s">
        <v>487</v>
      </c>
      <c r="G17" s="6" t="s">
        <v>488</v>
      </c>
      <c r="H17" s="6" t="s">
        <v>489</v>
      </c>
      <c r="I17" s="6" t="s">
        <v>515</v>
      </c>
      <c r="J17" s="6" t="s">
        <v>493</v>
      </c>
      <c r="K17" s="6" t="s">
        <v>495</v>
      </c>
      <c r="L17" s="6" t="s">
        <v>522</v>
      </c>
    </row>
    <row r="18" spans="1:12" ht="24.95" customHeight="1" x14ac:dyDescent="0.15">
      <c r="A18" s="6" t="s">
        <v>386</v>
      </c>
      <c r="B18" s="6" t="s">
        <v>70</v>
      </c>
      <c r="C18" s="7" t="s">
        <v>691</v>
      </c>
      <c r="D18" s="10">
        <v>850</v>
      </c>
      <c r="E18" s="10">
        <v>23251.759999999998</v>
      </c>
      <c r="F18" s="10">
        <v>19763996</v>
      </c>
      <c r="G18" s="10">
        <v>850</v>
      </c>
      <c r="H18" s="10">
        <v>23251.759999999998</v>
      </c>
      <c r="I18" s="10">
        <v>19763996</v>
      </c>
      <c r="J18" s="10">
        <v>850</v>
      </c>
      <c r="K18" s="10">
        <v>23251.759999999998</v>
      </c>
      <c r="L18" s="10">
        <v>19763996</v>
      </c>
    </row>
    <row r="19" spans="1:12" ht="24.95" customHeight="1" x14ac:dyDescent="0.15">
      <c r="A19" s="6" t="s">
        <v>483</v>
      </c>
      <c r="B19" s="6" t="s">
        <v>70</v>
      </c>
      <c r="C19" s="7" t="s">
        <v>692</v>
      </c>
      <c r="D19" s="10">
        <v>288</v>
      </c>
      <c r="E19" s="10">
        <v>25125.0138888</v>
      </c>
      <c r="F19" s="10">
        <v>7236003.9999743998</v>
      </c>
      <c r="G19" s="10">
        <v>288</v>
      </c>
      <c r="H19" s="10">
        <v>25125.0138888</v>
      </c>
      <c r="I19" s="10">
        <v>7236003.9999743998</v>
      </c>
      <c r="J19" s="10">
        <v>288</v>
      </c>
      <c r="K19" s="10">
        <v>25125.0138888</v>
      </c>
      <c r="L19" s="10">
        <v>7236003.9999743998</v>
      </c>
    </row>
    <row r="20" spans="1:12" ht="24.95" customHeight="1" x14ac:dyDescent="0.15">
      <c r="A20" s="6" t="s">
        <v>484</v>
      </c>
      <c r="B20" s="6" t="s">
        <v>70</v>
      </c>
      <c r="C20" s="7" t="s">
        <v>693</v>
      </c>
      <c r="D20" s="10">
        <v>1</v>
      </c>
      <c r="E20" s="10">
        <v>30073.46</v>
      </c>
      <c r="F20" s="10">
        <v>30073.46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 ht="24.95" customHeight="1" x14ac:dyDescent="0.15">
      <c r="A21" s="29" t="s">
        <v>511</v>
      </c>
      <c r="B21" s="29"/>
      <c r="C21" s="29"/>
      <c r="D21" s="11" t="s">
        <v>389</v>
      </c>
      <c r="E21" s="11" t="s">
        <v>389</v>
      </c>
      <c r="F21" s="11">
        <f>SUM(F18:F20)</f>
        <v>27030073.459974401</v>
      </c>
      <c r="G21" s="11" t="s">
        <v>389</v>
      </c>
      <c r="H21" s="11" t="s">
        <v>389</v>
      </c>
      <c r="I21" s="11">
        <f>SUM(I18:I20)</f>
        <v>26999999.9999744</v>
      </c>
      <c r="J21" s="11" t="s">
        <v>389</v>
      </c>
      <c r="K21" s="11" t="s">
        <v>389</v>
      </c>
      <c r="L21" s="11">
        <f>SUM(L18:L20)</f>
        <v>26999999.9999744</v>
      </c>
    </row>
    <row r="22" spans="1:12" ht="15" customHeight="1" x14ac:dyDescent="0.15"/>
    <row r="23" spans="1:12" ht="24.95" customHeight="1" x14ac:dyDescent="0.15">
      <c r="A23" s="17" t="s">
        <v>694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spans="1:12" ht="24.95" customHeight="1" x14ac:dyDescent="0.15"/>
    <row r="25" spans="1:12" ht="50.1" customHeight="1" x14ac:dyDescent="0.15">
      <c r="A25" s="19" t="s">
        <v>379</v>
      </c>
      <c r="B25" s="19" t="s">
        <v>45</v>
      </c>
      <c r="C25" s="19" t="s">
        <v>680</v>
      </c>
      <c r="D25" s="19" t="s">
        <v>681</v>
      </c>
      <c r="E25" s="19"/>
      <c r="F25" s="19"/>
      <c r="G25" s="19" t="s">
        <v>682</v>
      </c>
      <c r="H25" s="19"/>
      <c r="I25" s="19"/>
      <c r="J25" s="19" t="s">
        <v>683</v>
      </c>
      <c r="K25" s="19"/>
      <c r="L25" s="19"/>
    </row>
    <row r="26" spans="1:12" ht="50.1" customHeight="1" x14ac:dyDescent="0.15">
      <c r="A26" s="19"/>
      <c r="B26" s="19"/>
      <c r="C26" s="19"/>
      <c r="D26" s="6" t="s">
        <v>684</v>
      </c>
      <c r="E26" s="6" t="s">
        <v>685</v>
      </c>
      <c r="F26" s="6" t="s">
        <v>686</v>
      </c>
      <c r="G26" s="6" t="s">
        <v>684</v>
      </c>
      <c r="H26" s="6" t="s">
        <v>685</v>
      </c>
      <c r="I26" s="6" t="s">
        <v>687</v>
      </c>
      <c r="J26" s="6" t="s">
        <v>684</v>
      </c>
      <c r="K26" s="6" t="s">
        <v>685</v>
      </c>
      <c r="L26" s="6" t="s">
        <v>688</v>
      </c>
    </row>
    <row r="27" spans="1:12" ht="24.95" customHeight="1" x14ac:dyDescent="0.15">
      <c r="A27" s="6" t="s">
        <v>386</v>
      </c>
      <c r="B27" s="6" t="s">
        <v>483</v>
      </c>
      <c r="C27" s="6" t="s">
        <v>484</v>
      </c>
      <c r="D27" s="6" t="s">
        <v>485</v>
      </c>
      <c r="E27" s="6" t="s">
        <v>486</v>
      </c>
      <c r="F27" s="6" t="s">
        <v>487</v>
      </c>
      <c r="G27" s="6" t="s">
        <v>488</v>
      </c>
      <c r="H27" s="6" t="s">
        <v>489</v>
      </c>
      <c r="I27" s="6" t="s">
        <v>515</v>
      </c>
      <c r="J27" s="6" t="s">
        <v>493</v>
      </c>
      <c r="K27" s="6" t="s">
        <v>495</v>
      </c>
      <c r="L27" s="6" t="s">
        <v>522</v>
      </c>
    </row>
    <row r="28" spans="1:12" ht="24.95" customHeight="1" x14ac:dyDescent="0.15">
      <c r="A28" s="6" t="s">
        <v>386</v>
      </c>
      <c r="B28" s="6" t="s">
        <v>70</v>
      </c>
      <c r="C28" s="7" t="s">
        <v>695</v>
      </c>
      <c r="D28" s="10">
        <v>146.33000000000001</v>
      </c>
      <c r="E28" s="10">
        <v>157612.04999999999</v>
      </c>
      <c r="F28" s="10">
        <v>23063371.276500002</v>
      </c>
      <c r="G28" s="10">
        <v>146.33000000000001</v>
      </c>
      <c r="H28" s="10">
        <v>157612.04999999999</v>
      </c>
      <c r="I28" s="10">
        <v>23063371.276500002</v>
      </c>
      <c r="J28" s="10">
        <v>146.33000000000001</v>
      </c>
      <c r="K28" s="10">
        <v>157612.04999999999</v>
      </c>
      <c r="L28" s="10">
        <v>23063371.276500002</v>
      </c>
    </row>
    <row r="29" spans="1:12" ht="24.95" customHeight="1" x14ac:dyDescent="0.15">
      <c r="A29" s="6" t="s">
        <v>483</v>
      </c>
      <c r="B29" s="6" t="s">
        <v>70</v>
      </c>
      <c r="C29" s="7" t="s">
        <v>696</v>
      </c>
      <c r="D29" s="10">
        <v>7684</v>
      </c>
      <c r="E29" s="10">
        <v>223.12</v>
      </c>
      <c r="F29" s="10">
        <v>1714454.08</v>
      </c>
      <c r="G29" s="10">
        <v>7684</v>
      </c>
      <c r="H29" s="10">
        <v>223.12</v>
      </c>
      <c r="I29" s="10">
        <v>1714454.08</v>
      </c>
      <c r="J29" s="10">
        <v>7684</v>
      </c>
      <c r="K29" s="10">
        <v>223.12</v>
      </c>
      <c r="L29" s="10">
        <v>1714454.08</v>
      </c>
    </row>
    <row r="30" spans="1:12" ht="24.95" customHeight="1" x14ac:dyDescent="0.15">
      <c r="A30" s="6" t="s">
        <v>484</v>
      </c>
      <c r="B30" s="6" t="s">
        <v>70</v>
      </c>
      <c r="C30" s="7" t="s">
        <v>697</v>
      </c>
      <c r="D30" s="10">
        <v>206</v>
      </c>
      <c r="E30" s="10">
        <v>151924.51</v>
      </c>
      <c r="F30" s="10">
        <v>31296449.059999999</v>
      </c>
      <c r="G30" s="10">
        <v>206</v>
      </c>
      <c r="H30" s="10">
        <v>151924.51</v>
      </c>
      <c r="I30" s="10">
        <v>31296449.059999999</v>
      </c>
      <c r="J30" s="10">
        <v>206</v>
      </c>
      <c r="K30" s="10">
        <v>151924.51</v>
      </c>
      <c r="L30" s="10">
        <v>31296449.059999999</v>
      </c>
    </row>
    <row r="31" spans="1:12" ht="24.95" customHeight="1" x14ac:dyDescent="0.15">
      <c r="A31" s="29" t="s">
        <v>511</v>
      </c>
      <c r="B31" s="29"/>
      <c r="C31" s="29"/>
      <c r="D31" s="11" t="s">
        <v>389</v>
      </c>
      <c r="E31" s="11" t="s">
        <v>389</v>
      </c>
      <c r="F31" s="11">
        <f>SUM(F28:F30)</f>
        <v>56074274.416500002</v>
      </c>
      <c r="G31" s="11" t="s">
        <v>389</v>
      </c>
      <c r="H31" s="11" t="s">
        <v>389</v>
      </c>
      <c r="I31" s="11">
        <f>SUM(I28:I30)</f>
        <v>56074274.416500002</v>
      </c>
      <c r="J31" s="11" t="s">
        <v>389</v>
      </c>
      <c r="K31" s="11" t="s">
        <v>389</v>
      </c>
      <c r="L31" s="11">
        <f>SUM(L28:L30)</f>
        <v>56074274.416500002</v>
      </c>
    </row>
    <row r="32" spans="1:12" ht="15" customHeight="1" x14ac:dyDescent="0.15"/>
    <row r="33" spans="1:13" ht="24.95" customHeight="1" x14ac:dyDescent="0.15">
      <c r="A33" s="17" t="s">
        <v>698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</row>
    <row r="34" spans="1:13" ht="24.95" customHeight="1" x14ac:dyDescent="0.15"/>
    <row r="35" spans="1:13" ht="50.1" customHeight="1" x14ac:dyDescent="0.15">
      <c r="A35" s="19" t="s">
        <v>379</v>
      </c>
      <c r="B35" s="19" t="s">
        <v>45</v>
      </c>
      <c r="C35" s="19" t="s">
        <v>680</v>
      </c>
      <c r="D35" s="19" t="s">
        <v>681</v>
      </c>
      <c r="E35" s="19"/>
      <c r="F35" s="19"/>
      <c r="G35" s="19" t="s">
        <v>682</v>
      </c>
      <c r="H35" s="19"/>
      <c r="I35" s="19"/>
      <c r="J35" s="19" t="s">
        <v>683</v>
      </c>
      <c r="K35" s="19"/>
      <c r="L35" s="19"/>
    </row>
    <row r="36" spans="1:13" ht="50.1" customHeight="1" x14ac:dyDescent="0.15">
      <c r="A36" s="19"/>
      <c r="B36" s="19"/>
      <c r="C36" s="19"/>
      <c r="D36" s="6" t="s">
        <v>684</v>
      </c>
      <c r="E36" s="6" t="s">
        <v>685</v>
      </c>
      <c r="F36" s="6" t="s">
        <v>686</v>
      </c>
      <c r="G36" s="6" t="s">
        <v>684</v>
      </c>
      <c r="H36" s="6" t="s">
        <v>685</v>
      </c>
      <c r="I36" s="6" t="s">
        <v>687</v>
      </c>
      <c r="J36" s="6" t="s">
        <v>684</v>
      </c>
      <c r="K36" s="6" t="s">
        <v>685</v>
      </c>
      <c r="L36" s="6" t="s">
        <v>688</v>
      </c>
    </row>
    <row r="37" spans="1:13" ht="24.95" customHeight="1" x14ac:dyDescent="0.15">
      <c r="A37" s="6" t="s">
        <v>386</v>
      </c>
      <c r="B37" s="6" t="s">
        <v>483</v>
      </c>
      <c r="C37" s="6" t="s">
        <v>484</v>
      </c>
      <c r="D37" s="6" t="s">
        <v>485</v>
      </c>
      <c r="E37" s="6" t="s">
        <v>486</v>
      </c>
      <c r="F37" s="6" t="s">
        <v>487</v>
      </c>
      <c r="G37" s="6" t="s">
        <v>488</v>
      </c>
      <c r="H37" s="6" t="s">
        <v>489</v>
      </c>
      <c r="I37" s="6" t="s">
        <v>515</v>
      </c>
      <c r="J37" s="6" t="s">
        <v>493</v>
      </c>
      <c r="K37" s="6" t="s">
        <v>495</v>
      </c>
      <c r="L37" s="6" t="s">
        <v>522</v>
      </c>
    </row>
    <row r="38" spans="1:13" x14ac:dyDescent="0.15">
      <c r="A38" s="6" t="s">
        <v>389</v>
      </c>
      <c r="B38" s="6" t="s">
        <v>389</v>
      </c>
      <c r="C38" s="6" t="s">
        <v>389</v>
      </c>
      <c r="D38" s="6" t="s">
        <v>389</v>
      </c>
      <c r="E38" s="6" t="s">
        <v>389</v>
      </c>
      <c r="F38" s="6" t="s">
        <v>389</v>
      </c>
      <c r="G38" s="6" t="s">
        <v>389</v>
      </c>
      <c r="H38" s="6" t="s">
        <v>389</v>
      </c>
      <c r="I38" s="6" t="s">
        <v>389</v>
      </c>
      <c r="J38" s="6" t="s">
        <v>389</v>
      </c>
      <c r="K38" s="6" t="s">
        <v>389</v>
      </c>
      <c r="L38" s="6" t="s">
        <v>389</v>
      </c>
    </row>
    <row r="39" spans="1:13" ht="15" customHeight="1" x14ac:dyDescent="0.15"/>
    <row r="40" spans="1:13" ht="24.95" customHeight="1" x14ac:dyDescent="0.15">
      <c r="A40" s="17" t="s">
        <v>699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15" customHeight="1" x14ac:dyDescent="0.15"/>
    <row r="42" spans="1:13" ht="24.95" customHeight="1" x14ac:dyDescent="0.15">
      <c r="A42" s="17" t="s">
        <v>700</v>
      </c>
      <c r="B42" s="17"/>
      <c r="C42" s="17"/>
      <c r="D42" s="17"/>
      <c r="E42" s="17"/>
      <c r="F42" s="17"/>
    </row>
    <row r="43" spans="1:13" ht="24.95" customHeight="1" x14ac:dyDescent="0.15"/>
    <row r="44" spans="1:13" ht="50.1" customHeight="1" x14ac:dyDescent="0.15">
      <c r="A44" s="19" t="s">
        <v>379</v>
      </c>
      <c r="B44" s="19" t="s">
        <v>45</v>
      </c>
      <c r="C44" s="19" t="s">
        <v>680</v>
      </c>
      <c r="D44" s="6" t="s">
        <v>681</v>
      </c>
      <c r="E44" s="6" t="s">
        <v>682</v>
      </c>
      <c r="F44" s="6" t="s">
        <v>683</v>
      </c>
    </row>
    <row r="45" spans="1:13" ht="50.1" customHeight="1" x14ac:dyDescent="0.15">
      <c r="A45" s="19"/>
      <c r="B45" s="19"/>
      <c r="C45" s="19"/>
      <c r="D45" s="6" t="s">
        <v>701</v>
      </c>
      <c r="E45" s="6" t="s">
        <v>701</v>
      </c>
      <c r="F45" s="6" t="s">
        <v>701</v>
      </c>
    </row>
    <row r="46" spans="1:13" ht="24.95" customHeight="1" x14ac:dyDescent="0.15">
      <c r="A46" s="6" t="s">
        <v>386</v>
      </c>
      <c r="B46" s="6" t="s">
        <v>483</v>
      </c>
      <c r="C46" s="6" t="s">
        <v>484</v>
      </c>
      <c r="D46" s="6" t="s">
        <v>485</v>
      </c>
      <c r="E46" s="6" t="s">
        <v>486</v>
      </c>
      <c r="F46" s="6" t="s">
        <v>487</v>
      </c>
    </row>
    <row r="47" spans="1:13" ht="24.95" customHeight="1" x14ac:dyDescent="0.15">
      <c r="A47" s="6" t="s">
        <v>386</v>
      </c>
      <c r="B47" s="6" t="s">
        <v>76</v>
      </c>
      <c r="C47" s="7" t="s">
        <v>702</v>
      </c>
      <c r="D47" s="10">
        <v>3533.5</v>
      </c>
      <c r="E47" s="10">
        <v>0</v>
      </c>
      <c r="F47" s="10">
        <v>0</v>
      </c>
    </row>
    <row r="48" spans="1:13" ht="24.95" customHeight="1" x14ac:dyDescent="0.15">
      <c r="A48" s="29" t="s">
        <v>511</v>
      </c>
      <c r="B48" s="29"/>
      <c r="C48" s="29"/>
      <c r="D48" s="11">
        <f>SUM(D47:D47)</f>
        <v>3533.5</v>
      </c>
      <c r="E48" s="11">
        <f>SUM(E47:E47)</f>
        <v>0</v>
      </c>
      <c r="F48" s="11">
        <f>SUM(F47:F47)</f>
        <v>0</v>
      </c>
    </row>
    <row r="49" spans="1:13" ht="15" customHeight="1" x14ac:dyDescent="0.15"/>
    <row r="50" spans="1:13" ht="24.95" customHeight="1" x14ac:dyDescent="0.15">
      <c r="A50" s="17" t="s">
        <v>703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15" customHeight="1" x14ac:dyDescent="0.15"/>
    <row r="52" spans="1:13" ht="24.95" customHeight="1" x14ac:dyDescent="0.15">
      <c r="A52" s="17" t="s">
        <v>704</v>
      </c>
      <c r="B52" s="17"/>
      <c r="C52" s="17"/>
      <c r="D52" s="17"/>
      <c r="E52" s="17"/>
      <c r="F52" s="17"/>
    </row>
    <row r="53" spans="1:13" ht="24.95" customHeight="1" x14ac:dyDescent="0.15"/>
    <row r="54" spans="1:13" ht="50.1" customHeight="1" x14ac:dyDescent="0.15">
      <c r="A54" s="19" t="s">
        <v>379</v>
      </c>
      <c r="B54" s="19" t="s">
        <v>45</v>
      </c>
      <c r="C54" s="19" t="s">
        <v>680</v>
      </c>
      <c r="D54" s="6" t="s">
        <v>681</v>
      </c>
      <c r="E54" s="6" t="s">
        <v>682</v>
      </c>
      <c r="F54" s="6" t="s">
        <v>683</v>
      </c>
    </row>
    <row r="55" spans="1:13" ht="50.1" customHeight="1" x14ac:dyDescent="0.15">
      <c r="A55" s="19"/>
      <c r="B55" s="19"/>
      <c r="C55" s="19"/>
      <c r="D55" s="6" t="s">
        <v>701</v>
      </c>
      <c r="E55" s="6" t="s">
        <v>701</v>
      </c>
      <c r="F55" s="6" t="s">
        <v>701</v>
      </c>
    </row>
    <row r="56" spans="1:13" ht="24.95" customHeight="1" x14ac:dyDescent="0.15">
      <c r="A56" s="6" t="s">
        <v>386</v>
      </c>
      <c r="B56" s="6" t="s">
        <v>483</v>
      </c>
      <c r="C56" s="6" t="s">
        <v>484</v>
      </c>
      <c r="D56" s="6" t="s">
        <v>485</v>
      </c>
      <c r="E56" s="6" t="s">
        <v>486</v>
      </c>
      <c r="F56" s="6" t="s">
        <v>487</v>
      </c>
    </row>
    <row r="57" spans="1:13" ht="24.95" customHeight="1" x14ac:dyDescent="0.15">
      <c r="A57" s="6" t="s">
        <v>386</v>
      </c>
      <c r="B57" s="6" t="s">
        <v>82</v>
      </c>
      <c r="C57" s="7" t="s">
        <v>705</v>
      </c>
      <c r="D57" s="10">
        <v>1093680</v>
      </c>
      <c r="E57" s="10">
        <v>0</v>
      </c>
      <c r="F57" s="10">
        <v>0</v>
      </c>
    </row>
    <row r="58" spans="1:13" ht="24.95" customHeight="1" x14ac:dyDescent="0.15">
      <c r="A58" s="6" t="s">
        <v>483</v>
      </c>
      <c r="B58" s="6" t="s">
        <v>82</v>
      </c>
      <c r="C58" s="7" t="s">
        <v>706</v>
      </c>
      <c r="D58" s="10">
        <v>11400000</v>
      </c>
      <c r="E58" s="10">
        <v>0</v>
      </c>
      <c r="F58" s="10">
        <v>0</v>
      </c>
    </row>
    <row r="59" spans="1:13" ht="24.95" customHeight="1" x14ac:dyDescent="0.15">
      <c r="A59" s="6" t="s">
        <v>484</v>
      </c>
      <c r="B59" s="6" t="s">
        <v>82</v>
      </c>
      <c r="C59" s="7" t="s">
        <v>707</v>
      </c>
      <c r="D59" s="10">
        <v>950393.72994999995</v>
      </c>
      <c r="E59" s="10">
        <v>0</v>
      </c>
      <c r="F59" s="10">
        <v>0</v>
      </c>
    </row>
    <row r="60" spans="1:13" ht="24.95" customHeight="1" x14ac:dyDescent="0.15">
      <c r="A60" s="6" t="s">
        <v>485</v>
      </c>
      <c r="B60" s="6" t="s">
        <v>82</v>
      </c>
      <c r="C60" s="7" t="s">
        <v>708</v>
      </c>
      <c r="D60" s="10">
        <v>424820.19996</v>
      </c>
      <c r="E60" s="10">
        <v>0</v>
      </c>
      <c r="F60" s="10">
        <v>0</v>
      </c>
    </row>
    <row r="61" spans="1:13" ht="24.95" customHeight="1" x14ac:dyDescent="0.15">
      <c r="A61" s="6" t="s">
        <v>486</v>
      </c>
      <c r="B61" s="6" t="s">
        <v>82</v>
      </c>
      <c r="C61" s="7" t="s">
        <v>709</v>
      </c>
      <c r="D61" s="10">
        <v>1500000</v>
      </c>
      <c r="E61" s="10">
        <v>0</v>
      </c>
      <c r="F61" s="10">
        <v>0</v>
      </c>
    </row>
    <row r="62" spans="1:13" ht="24.95" customHeight="1" x14ac:dyDescent="0.15">
      <c r="A62" s="6" t="s">
        <v>487</v>
      </c>
      <c r="B62" s="6" t="s">
        <v>82</v>
      </c>
      <c r="C62" s="7" t="s">
        <v>710</v>
      </c>
      <c r="D62" s="10">
        <v>841999.99979999999</v>
      </c>
      <c r="E62" s="10">
        <v>0</v>
      </c>
      <c r="F62" s="10">
        <v>0</v>
      </c>
    </row>
    <row r="63" spans="1:13" ht="24.95" customHeight="1" x14ac:dyDescent="0.15">
      <c r="A63" s="6" t="s">
        <v>488</v>
      </c>
      <c r="B63" s="6" t="s">
        <v>82</v>
      </c>
      <c r="C63" s="7" t="s">
        <v>711</v>
      </c>
      <c r="D63" s="10">
        <v>2089999.9999998</v>
      </c>
      <c r="E63" s="10">
        <v>0</v>
      </c>
      <c r="F63" s="10">
        <v>0</v>
      </c>
    </row>
    <row r="64" spans="1:13" ht="24.95" customHeight="1" x14ac:dyDescent="0.15">
      <c r="A64" s="29" t="s">
        <v>511</v>
      </c>
      <c r="B64" s="29"/>
      <c r="C64" s="29"/>
      <c r="D64" s="11">
        <f>SUM(D57:D63)</f>
        <v>18300893.9297098</v>
      </c>
      <c r="E64" s="11">
        <f>SUM(E57:E63)</f>
        <v>0</v>
      </c>
      <c r="F64" s="11">
        <f>SUM(F57:F63)</f>
        <v>0</v>
      </c>
    </row>
    <row r="65" spans="1:13" ht="15" customHeight="1" x14ac:dyDescent="0.15"/>
    <row r="66" spans="1:13" ht="24.95" customHeight="1" x14ac:dyDescent="0.15">
      <c r="A66" s="17" t="s">
        <v>712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5" customHeight="1" x14ac:dyDescent="0.15"/>
    <row r="68" spans="1:13" ht="24.95" customHeight="1" x14ac:dyDescent="0.15">
      <c r="A68" s="17" t="s">
        <v>713</v>
      </c>
      <c r="B68" s="17"/>
      <c r="C68" s="17"/>
      <c r="D68" s="17"/>
      <c r="E68" s="17"/>
      <c r="F68" s="17"/>
    </row>
    <row r="69" spans="1:13" ht="24.95" customHeight="1" x14ac:dyDescent="0.15"/>
    <row r="70" spans="1:13" ht="50.1" customHeight="1" x14ac:dyDescent="0.15">
      <c r="A70" s="19" t="s">
        <v>379</v>
      </c>
      <c r="B70" s="19" t="s">
        <v>45</v>
      </c>
      <c r="C70" s="19" t="s">
        <v>680</v>
      </c>
      <c r="D70" s="6" t="s">
        <v>681</v>
      </c>
      <c r="E70" s="6" t="s">
        <v>682</v>
      </c>
      <c r="F70" s="6" t="s">
        <v>683</v>
      </c>
    </row>
    <row r="71" spans="1:13" ht="50.1" customHeight="1" x14ac:dyDescent="0.15">
      <c r="A71" s="19"/>
      <c r="B71" s="19"/>
      <c r="C71" s="19"/>
      <c r="D71" s="6" t="s">
        <v>701</v>
      </c>
      <c r="E71" s="6" t="s">
        <v>701</v>
      </c>
      <c r="F71" s="6" t="s">
        <v>701</v>
      </c>
    </row>
    <row r="72" spans="1:13" ht="24.95" customHeight="1" x14ac:dyDescent="0.15">
      <c r="A72" s="6" t="s">
        <v>386</v>
      </c>
      <c r="B72" s="6" t="s">
        <v>483</v>
      </c>
      <c r="C72" s="6" t="s">
        <v>484</v>
      </c>
      <c r="D72" s="6" t="s">
        <v>485</v>
      </c>
      <c r="E72" s="6" t="s">
        <v>486</v>
      </c>
      <c r="F72" s="6" t="s">
        <v>487</v>
      </c>
    </row>
    <row r="73" spans="1:13" x14ac:dyDescent="0.15">
      <c r="A73" s="6" t="s">
        <v>389</v>
      </c>
      <c r="B73" s="6" t="s">
        <v>389</v>
      </c>
      <c r="C73" s="6" t="s">
        <v>389</v>
      </c>
      <c r="D73" s="6" t="s">
        <v>389</v>
      </c>
      <c r="E73" s="6" t="s">
        <v>389</v>
      </c>
      <c r="F73" s="6" t="s">
        <v>389</v>
      </c>
    </row>
    <row r="74" spans="1:13" ht="15" customHeight="1" x14ac:dyDescent="0.15"/>
    <row r="75" spans="1:13" ht="24.95" customHeight="1" x14ac:dyDescent="0.15">
      <c r="A75" s="17" t="s">
        <v>714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</row>
    <row r="76" spans="1:13" ht="24.95" customHeight="1" x14ac:dyDescent="0.15"/>
    <row r="77" spans="1:13" ht="50.1" customHeight="1" x14ac:dyDescent="0.15">
      <c r="A77" s="19" t="s">
        <v>379</v>
      </c>
      <c r="B77" s="19" t="s">
        <v>45</v>
      </c>
      <c r="C77" s="19" t="s">
        <v>680</v>
      </c>
      <c r="D77" s="19" t="s">
        <v>681</v>
      </c>
      <c r="E77" s="19"/>
      <c r="F77" s="19"/>
      <c r="G77" s="19" t="s">
        <v>682</v>
      </c>
      <c r="H77" s="19"/>
      <c r="I77" s="19"/>
      <c r="J77" s="19" t="s">
        <v>683</v>
      </c>
      <c r="K77" s="19"/>
      <c r="L77" s="19"/>
    </row>
    <row r="78" spans="1:13" ht="50.1" customHeight="1" x14ac:dyDescent="0.15">
      <c r="A78" s="19"/>
      <c r="B78" s="19"/>
      <c r="C78" s="19"/>
      <c r="D78" s="6" t="s">
        <v>715</v>
      </c>
      <c r="E78" s="6" t="s">
        <v>716</v>
      </c>
      <c r="F78" s="6" t="s">
        <v>717</v>
      </c>
      <c r="G78" s="6" t="s">
        <v>715</v>
      </c>
      <c r="H78" s="6" t="s">
        <v>716</v>
      </c>
      <c r="I78" s="6" t="s">
        <v>718</v>
      </c>
      <c r="J78" s="6" t="s">
        <v>715</v>
      </c>
      <c r="K78" s="6" t="s">
        <v>716</v>
      </c>
      <c r="L78" s="6" t="s">
        <v>719</v>
      </c>
    </row>
    <row r="79" spans="1:13" ht="24.95" customHeight="1" x14ac:dyDescent="0.15">
      <c r="A79" s="6" t="s">
        <v>386</v>
      </c>
      <c r="B79" s="6" t="s">
        <v>483</v>
      </c>
      <c r="C79" s="6" t="s">
        <v>484</v>
      </c>
      <c r="D79" s="6" t="s">
        <v>485</v>
      </c>
      <c r="E79" s="6" t="s">
        <v>486</v>
      </c>
      <c r="F79" s="6" t="s">
        <v>487</v>
      </c>
      <c r="G79" s="6" t="s">
        <v>488</v>
      </c>
      <c r="H79" s="6" t="s">
        <v>489</v>
      </c>
      <c r="I79" s="6" t="s">
        <v>515</v>
      </c>
      <c r="J79" s="6" t="s">
        <v>493</v>
      </c>
      <c r="K79" s="6" t="s">
        <v>495</v>
      </c>
      <c r="L79" s="6" t="s">
        <v>522</v>
      </c>
    </row>
    <row r="80" spans="1:13" x14ac:dyDescent="0.15">
      <c r="A80" s="6" t="s">
        <v>389</v>
      </c>
      <c r="B80" s="6" t="s">
        <v>389</v>
      </c>
      <c r="C80" s="6" t="s">
        <v>389</v>
      </c>
      <c r="D80" s="6" t="s">
        <v>389</v>
      </c>
      <c r="E80" s="6" t="s">
        <v>389</v>
      </c>
      <c r="F80" s="6" t="s">
        <v>389</v>
      </c>
      <c r="G80" s="6" t="s">
        <v>389</v>
      </c>
      <c r="H80" s="6" t="s">
        <v>389</v>
      </c>
      <c r="I80" s="6" t="s">
        <v>389</v>
      </c>
      <c r="J80" s="6" t="s">
        <v>389</v>
      </c>
      <c r="K80" s="6" t="s">
        <v>389</v>
      </c>
      <c r="L80" s="6" t="s">
        <v>389</v>
      </c>
    </row>
  </sheetData>
  <sheetProtection password="8610" sheet="1" objects="1" scenarios="1"/>
  <mergeCells count="56">
    <mergeCell ref="A75:L75"/>
    <mergeCell ref="A77:A78"/>
    <mergeCell ref="B77:B78"/>
    <mergeCell ref="C77:C78"/>
    <mergeCell ref="D77:F77"/>
    <mergeCell ref="G77:I77"/>
    <mergeCell ref="J77:L77"/>
    <mergeCell ref="A64:C64"/>
    <mergeCell ref="A66:M66"/>
    <mergeCell ref="A68:F68"/>
    <mergeCell ref="A70:A71"/>
    <mergeCell ref="B70:B71"/>
    <mergeCell ref="C70:C71"/>
    <mergeCell ref="A48:C48"/>
    <mergeCell ref="A50:M50"/>
    <mergeCell ref="A52:F52"/>
    <mergeCell ref="A54:A55"/>
    <mergeCell ref="B54:B55"/>
    <mergeCell ref="C54:C55"/>
    <mergeCell ref="A40:M40"/>
    <mergeCell ref="A42:F42"/>
    <mergeCell ref="A44:A45"/>
    <mergeCell ref="B44:B45"/>
    <mergeCell ref="C44:C45"/>
    <mergeCell ref="A31:C31"/>
    <mergeCell ref="A33:L33"/>
    <mergeCell ref="A35:A36"/>
    <mergeCell ref="B35:B36"/>
    <mergeCell ref="C35:C36"/>
    <mergeCell ref="D35:F35"/>
    <mergeCell ref="G35:I35"/>
    <mergeCell ref="J35:L35"/>
    <mergeCell ref="A21:C21"/>
    <mergeCell ref="A23:L23"/>
    <mergeCell ref="A25:A26"/>
    <mergeCell ref="B25:B26"/>
    <mergeCell ref="C25:C26"/>
    <mergeCell ref="D25:F25"/>
    <mergeCell ref="G25:I25"/>
    <mergeCell ref="J25:L25"/>
    <mergeCell ref="A11:M11"/>
    <mergeCell ref="A13:L13"/>
    <mergeCell ref="A15:A16"/>
    <mergeCell ref="B15:B16"/>
    <mergeCell ref="C15:C16"/>
    <mergeCell ref="D15:F15"/>
    <mergeCell ref="G15:I15"/>
    <mergeCell ref="J15:L15"/>
    <mergeCell ref="A2:M2"/>
    <mergeCell ref="A4:L4"/>
    <mergeCell ref="A6:A7"/>
    <mergeCell ref="B6:B7"/>
    <mergeCell ref="C6:C7"/>
    <mergeCell ref="D6:F6"/>
    <mergeCell ref="G6:I6"/>
    <mergeCell ref="J6:L6"/>
  </mergeCells>
  <phoneticPr fontId="0" type="noConversion"/>
  <pageMargins left="0.4" right="0.4" top="0.4" bottom="0.4" header="0.1" footer="0.1"/>
  <pageSetup paperSize="9" scale="50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P122"/>
  <sheetViews>
    <sheetView workbookViewId="0"/>
  </sheetViews>
  <sheetFormatPr defaultRowHeight="10.5" x14ac:dyDescent="0.15"/>
  <cols>
    <col min="1" max="1" width="57.28515625" customWidth="1"/>
    <col min="2" max="2" width="9.5703125" customWidth="1"/>
    <col min="3" max="3" width="15.28515625" customWidth="1"/>
    <col min="4" max="16" width="22.85546875" customWidth="1"/>
  </cols>
  <sheetData>
    <row r="1" spans="1:16" ht="15" customHeight="1" x14ac:dyDescent="0.15"/>
    <row r="2" spans="1:16" ht="24.95" customHeight="1" x14ac:dyDescent="0.15">
      <c r="A2" s="18" t="s">
        <v>720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15" customHeight="1" x14ac:dyDescent="0.15"/>
    <row r="4" spans="1:16" ht="24.95" customHeight="1" x14ac:dyDescent="0.15">
      <c r="A4" s="19" t="s">
        <v>43</v>
      </c>
      <c r="B4" s="19" t="s">
        <v>44</v>
      </c>
      <c r="C4" s="19" t="s">
        <v>45</v>
      </c>
      <c r="D4" s="19" t="s">
        <v>721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</row>
    <row r="5" spans="1:16" ht="24.95" customHeight="1" x14ac:dyDescent="0.15">
      <c r="A5" s="19"/>
      <c r="B5" s="19"/>
      <c r="C5" s="19"/>
      <c r="D5" s="19" t="s">
        <v>722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 t="s">
        <v>723</v>
      </c>
      <c r="P5" s="19"/>
    </row>
    <row r="6" spans="1:16" ht="24.95" customHeight="1" x14ac:dyDescent="0.15">
      <c r="A6" s="19"/>
      <c r="B6" s="19"/>
      <c r="C6" s="19"/>
      <c r="D6" s="19" t="s">
        <v>478</v>
      </c>
      <c r="E6" s="19" t="s">
        <v>479</v>
      </c>
      <c r="F6" s="19"/>
      <c r="G6" s="19"/>
      <c r="H6" s="19"/>
      <c r="I6" s="19"/>
      <c r="J6" s="19"/>
      <c r="K6" s="19"/>
      <c r="L6" s="19"/>
      <c r="M6" s="19"/>
      <c r="N6" s="19"/>
      <c r="O6" s="6" t="s">
        <v>724</v>
      </c>
      <c r="P6" s="6" t="s">
        <v>725</v>
      </c>
    </row>
    <row r="7" spans="1:16" ht="69.95" customHeight="1" x14ac:dyDescent="0.15">
      <c r="A7" s="19"/>
      <c r="B7" s="19"/>
      <c r="C7" s="19"/>
      <c r="D7" s="19"/>
      <c r="E7" s="19" t="s">
        <v>726</v>
      </c>
      <c r="F7" s="19"/>
      <c r="G7" s="19" t="s">
        <v>727</v>
      </c>
      <c r="H7" s="19"/>
      <c r="I7" s="19" t="s">
        <v>728</v>
      </c>
      <c r="J7" s="19" t="s">
        <v>729</v>
      </c>
      <c r="K7" s="19"/>
      <c r="L7" s="19" t="s">
        <v>730</v>
      </c>
      <c r="M7" s="19"/>
      <c r="N7" s="19"/>
      <c r="O7" s="19" t="s">
        <v>478</v>
      </c>
      <c r="P7" s="19" t="s">
        <v>478</v>
      </c>
    </row>
    <row r="8" spans="1:16" ht="39.950000000000003" customHeight="1" x14ac:dyDescent="0.15">
      <c r="A8" s="19"/>
      <c r="B8" s="19"/>
      <c r="C8" s="19"/>
      <c r="D8" s="19"/>
      <c r="E8" s="6" t="s">
        <v>478</v>
      </c>
      <c r="F8" s="6" t="s">
        <v>731</v>
      </c>
      <c r="G8" s="6" t="s">
        <v>478</v>
      </c>
      <c r="H8" s="6" t="s">
        <v>731</v>
      </c>
      <c r="I8" s="19"/>
      <c r="J8" s="6" t="s">
        <v>478</v>
      </c>
      <c r="K8" s="6" t="s">
        <v>731</v>
      </c>
      <c r="L8" s="6" t="s">
        <v>478</v>
      </c>
      <c r="M8" s="6" t="s">
        <v>732</v>
      </c>
      <c r="N8" s="6" t="s">
        <v>731</v>
      </c>
      <c r="O8" s="19"/>
      <c r="P8" s="19"/>
    </row>
    <row r="9" spans="1:16" ht="20.100000000000001" customHeight="1" x14ac:dyDescent="0.1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  <c r="J9" s="6">
        <v>10</v>
      </c>
      <c r="K9" s="6">
        <v>11</v>
      </c>
      <c r="L9" s="6">
        <v>12</v>
      </c>
      <c r="M9" s="6">
        <v>13</v>
      </c>
      <c r="N9" s="6">
        <v>14</v>
      </c>
      <c r="O9" s="6">
        <v>15</v>
      </c>
      <c r="P9" s="6">
        <v>16</v>
      </c>
    </row>
    <row r="10" spans="1:16" ht="24.95" customHeight="1" x14ac:dyDescent="0.15">
      <c r="A10" s="7" t="s">
        <v>52</v>
      </c>
      <c r="B10" s="6" t="s">
        <v>53</v>
      </c>
      <c r="C10" s="6" t="s">
        <v>54</v>
      </c>
      <c r="D10" s="10">
        <v>5054060.8600000003</v>
      </c>
      <c r="E10" s="10">
        <v>397938.62</v>
      </c>
      <c r="F10" s="10" t="s">
        <v>389</v>
      </c>
      <c r="G10" s="10">
        <v>480195.12</v>
      </c>
      <c r="H10" s="10" t="s">
        <v>389</v>
      </c>
      <c r="I10" s="10" t="s">
        <v>389</v>
      </c>
      <c r="J10" s="10" t="s">
        <v>389</v>
      </c>
      <c r="K10" s="10" t="s">
        <v>389</v>
      </c>
      <c r="L10" s="10">
        <v>4175927.12</v>
      </c>
      <c r="M10" s="10" t="s">
        <v>389</v>
      </c>
      <c r="N10" s="10" t="s">
        <v>389</v>
      </c>
      <c r="O10" s="10">
        <v>0</v>
      </c>
      <c r="P10" s="10">
        <v>0</v>
      </c>
    </row>
    <row r="11" spans="1:16" ht="24.95" customHeight="1" x14ac:dyDescent="0.15">
      <c r="A11" s="7" t="s">
        <v>55</v>
      </c>
      <c r="B11" s="6" t="s">
        <v>56</v>
      </c>
      <c r="C11" s="6" t="s">
        <v>54</v>
      </c>
      <c r="D11" s="10">
        <f>IF(ISNUMBER(D10),D10,0)+IF(ISNUMBER(D12),D12,0)+IF(ISNUMBER(D116),D116,0)-IF(ISNUMBER(D30),D30,0)-IF(ISNUMBER(D120),D120,0)</f>
        <v>4.7730281949043274E-9</v>
      </c>
      <c r="E11" s="10">
        <f>IF(ISNUMBER(E10),E10,0)+IF(ISNUMBER(E12),E12,0)+IF(ISNUMBER(E116),E116,0)-IF(ISNUMBER(E30),E30,0)-IF(ISNUMBER(E120),E120,0)</f>
        <v>0</v>
      </c>
      <c r="F11" s="10" t="s">
        <v>389</v>
      </c>
      <c r="G11" s="10">
        <f>IF(ISNUMBER(G10),G10,0)+IF(ISNUMBER(G12),G12,0)+IF(ISNUMBER(G116),G116,0)-IF(ISNUMBER(G30),G30,0)-IF(ISNUMBER(G120),G120,0)</f>
        <v>1.0477378964424133E-9</v>
      </c>
      <c r="H11" s="10" t="s">
        <v>389</v>
      </c>
      <c r="I11" s="10">
        <f>IF(ISNUMBER(I10),I10,0)+IF(ISNUMBER(I12),I12,0)+IF(ISNUMBER(I116),I116,0)-IF(ISNUMBER(I30),I30,0)-IF(ISNUMBER(I120),I120,0)</f>
        <v>0</v>
      </c>
      <c r="J11" s="10">
        <f>IF(ISNUMBER(J10),J10,0)+IF(ISNUMBER(J12),J12,0)+IF(ISNUMBER(J116),J116,0)-IF(ISNUMBER(J30),J30,0)-IF(ISNUMBER(J120),J120,0)</f>
        <v>0</v>
      </c>
      <c r="K11" s="10" t="s">
        <v>389</v>
      </c>
      <c r="L11" s="10">
        <f>IF(ISNUMBER(L10),L10,0)+IF(ISNUMBER(L12),L12,0)+IF(ISNUMBER(L116),L116,0)-IF(ISNUMBER(L30),L30,0)-IF(ISNUMBER(L120),L120,0)</f>
        <v>3.7252902984619141E-9</v>
      </c>
      <c r="M11" s="10">
        <f>IF(ISNUMBER(M10),M10,0)+IF(ISNUMBER(M12),M12,0)+IF(ISNUMBER(M116),M116,0)-IF(ISNUMBER(M30),M30,0)-IF(ISNUMBER(M120),M120,0)</f>
        <v>0</v>
      </c>
      <c r="N11" s="10" t="s">
        <v>389</v>
      </c>
      <c r="O11" s="10">
        <f>IF(ISNUMBER(O10),O10,0)+IF(ISNUMBER(O12),O12,0)+IF(ISNUMBER(O116),O116,0)-IF(ISNUMBER(O30),O30,0)-IF(ISNUMBER(O120),O120,0)</f>
        <v>0</v>
      </c>
      <c r="P11" s="10">
        <f>IF(ISNUMBER(P10),P10,0)+IF(ISNUMBER(P12),P12,0)+IF(ISNUMBER(P116),P116,0)-IF(ISNUMBER(P30),P30,0)-IF(ISNUMBER(P120),P120,0)</f>
        <v>0</v>
      </c>
    </row>
    <row r="12" spans="1:16" ht="24.95" customHeight="1" x14ac:dyDescent="0.15">
      <c r="A12" s="7" t="s">
        <v>57</v>
      </c>
      <c r="B12" s="6" t="s">
        <v>58</v>
      </c>
      <c r="C12" s="6" t="s">
        <v>54</v>
      </c>
      <c r="D12" s="10">
        <v>101408775.31</v>
      </c>
      <c r="E12" s="10">
        <v>56074274.420000002</v>
      </c>
      <c r="F12" s="10" t="s">
        <v>389</v>
      </c>
      <c r="G12" s="10">
        <v>16800893.93</v>
      </c>
      <c r="H12" s="10" t="s">
        <v>389</v>
      </c>
      <c r="I12" s="10" t="s">
        <v>389</v>
      </c>
      <c r="J12" s="10" t="s">
        <v>389</v>
      </c>
      <c r="K12" s="10" t="s">
        <v>389</v>
      </c>
      <c r="L12" s="10">
        <v>28533606.960000001</v>
      </c>
      <c r="M12" s="10" t="s">
        <v>389</v>
      </c>
      <c r="N12" s="10" t="s">
        <v>389</v>
      </c>
      <c r="O12" s="10">
        <v>83074274.420000002</v>
      </c>
      <c r="P12" s="10">
        <v>83074274.420000002</v>
      </c>
    </row>
    <row r="13" spans="1:16" ht="38.1" customHeight="1" x14ac:dyDescent="0.15">
      <c r="A13" s="7" t="s">
        <v>59</v>
      </c>
      <c r="B13" s="6" t="s">
        <v>60</v>
      </c>
      <c r="C13" s="6" t="s">
        <v>61</v>
      </c>
      <c r="D13" s="10" t="s">
        <v>389</v>
      </c>
      <c r="E13" s="10" t="s">
        <v>389</v>
      </c>
      <c r="F13" s="10" t="s">
        <v>389</v>
      </c>
      <c r="G13" s="10" t="s">
        <v>389</v>
      </c>
      <c r="H13" s="10" t="s">
        <v>389</v>
      </c>
      <c r="I13" s="10" t="s">
        <v>389</v>
      </c>
      <c r="J13" s="10" t="s">
        <v>389</v>
      </c>
      <c r="K13" s="10" t="s">
        <v>389</v>
      </c>
      <c r="L13" s="10" t="s">
        <v>389</v>
      </c>
      <c r="M13" s="10" t="s">
        <v>389</v>
      </c>
      <c r="N13" s="10" t="s">
        <v>389</v>
      </c>
      <c r="O13" s="10">
        <v>0</v>
      </c>
      <c r="P13" s="10">
        <v>0</v>
      </c>
    </row>
    <row r="14" spans="1:16" ht="24.95" customHeight="1" x14ac:dyDescent="0.15">
      <c r="A14" s="7" t="s">
        <v>62</v>
      </c>
      <c r="B14" s="6" t="s">
        <v>63</v>
      </c>
      <c r="C14" s="6" t="s">
        <v>61</v>
      </c>
      <c r="D14" s="10" t="s">
        <v>389</v>
      </c>
      <c r="E14" s="10" t="s">
        <v>389</v>
      </c>
      <c r="F14" s="10" t="s">
        <v>389</v>
      </c>
      <c r="G14" s="10" t="s">
        <v>389</v>
      </c>
      <c r="H14" s="10" t="s">
        <v>389</v>
      </c>
      <c r="I14" s="10" t="s">
        <v>389</v>
      </c>
      <c r="J14" s="10" t="s">
        <v>389</v>
      </c>
      <c r="K14" s="10" t="s">
        <v>389</v>
      </c>
      <c r="L14" s="10" t="s">
        <v>389</v>
      </c>
      <c r="M14" s="10" t="s">
        <v>389</v>
      </c>
      <c r="N14" s="10" t="s">
        <v>389</v>
      </c>
      <c r="O14" s="10">
        <v>0</v>
      </c>
      <c r="P14" s="10">
        <v>0</v>
      </c>
    </row>
    <row r="15" spans="1:16" ht="24.95" customHeight="1" x14ac:dyDescent="0.15">
      <c r="A15" s="7" t="s">
        <v>65</v>
      </c>
      <c r="B15" s="6" t="s">
        <v>66</v>
      </c>
      <c r="C15" s="6" t="s">
        <v>61</v>
      </c>
      <c r="D15" s="10" t="s">
        <v>389</v>
      </c>
      <c r="E15" s="10" t="s">
        <v>389</v>
      </c>
      <c r="F15" s="10" t="s">
        <v>389</v>
      </c>
      <c r="G15" s="10" t="s">
        <v>389</v>
      </c>
      <c r="H15" s="10" t="s">
        <v>389</v>
      </c>
      <c r="I15" s="10" t="s">
        <v>389</v>
      </c>
      <c r="J15" s="10" t="s">
        <v>389</v>
      </c>
      <c r="K15" s="10" t="s">
        <v>389</v>
      </c>
      <c r="L15" s="10" t="s">
        <v>389</v>
      </c>
      <c r="M15" s="10" t="s">
        <v>389</v>
      </c>
      <c r="N15" s="10" t="s">
        <v>389</v>
      </c>
      <c r="O15" s="10">
        <v>0</v>
      </c>
      <c r="P15" s="10">
        <v>0</v>
      </c>
    </row>
    <row r="16" spans="1:16" ht="50.1" customHeight="1" x14ac:dyDescent="0.15">
      <c r="A16" s="7" t="s">
        <v>68</v>
      </c>
      <c r="B16" s="6" t="s">
        <v>69</v>
      </c>
      <c r="C16" s="6" t="s">
        <v>70</v>
      </c>
      <c r="D16" s="10">
        <v>83104347.879999995</v>
      </c>
      <c r="E16" s="10">
        <v>56074274.420000002</v>
      </c>
      <c r="F16" s="10" t="s">
        <v>389</v>
      </c>
      <c r="G16" s="10" t="s">
        <v>389</v>
      </c>
      <c r="H16" s="10" t="s">
        <v>389</v>
      </c>
      <c r="I16" s="10" t="s">
        <v>389</v>
      </c>
      <c r="J16" s="10" t="s">
        <v>389</v>
      </c>
      <c r="K16" s="10" t="s">
        <v>389</v>
      </c>
      <c r="L16" s="10">
        <v>27030073.460000001</v>
      </c>
      <c r="M16" s="10" t="s">
        <v>389</v>
      </c>
      <c r="N16" s="10" t="s">
        <v>389</v>
      </c>
      <c r="O16" s="10">
        <v>83074274.420000002</v>
      </c>
      <c r="P16" s="10">
        <v>83074274.420000002</v>
      </c>
    </row>
    <row r="17" spans="1:16" ht="87.95" customHeight="1" x14ac:dyDescent="0.15">
      <c r="A17" s="7" t="s">
        <v>71</v>
      </c>
      <c r="B17" s="6" t="s">
        <v>72</v>
      </c>
      <c r="C17" s="6" t="s">
        <v>70</v>
      </c>
      <c r="D17" s="10">
        <v>56074274.420000002</v>
      </c>
      <c r="E17" s="10">
        <v>56074274.420000002</v>
      </c>
      <c r="F17" s="10" t="s">
        <v>389</v>
      </c>
      <c r="G17" s="10" t="s">
        <v>389</v>
      </c>
      <c r="H17" s="10" t="s">
        <v>389</v>
      </c>
      <c r="I17" s="10" t="s">
        <v>389</v>
      </c>
      <c r="J17" s="10" t="s">
        <v>389</v>
      </c>
      <c r="K17" s="10" t="s">
        <v>389</v>
      </c>
      <c r="L17" s="10" t="s">
        <v>389</v>
      </c>
      <c r="M17" s="10" t="s">
        <v>389</v>
      </c>
      <c r="N17" s="10" t="s">
        <v>389</v>
      </c>
      <c r="O17" s="10">
        <v>56074274.420000002</v>
      </c>
      <c r="P17" s="10">
        <v>56074274.420000002</v>
      </c>
    </row>
    <row r="18" spans="1:16" ht="50.1" customHeight="1" x14ac:dyDescent="0.15">
      <c r="A18" s="7" t="s">
        <v>74</v>
      </c>
      <c r="B18" s="6" t="s">
        <v>75</v>
      </c>
      <c r="C18" s="6" t="s">
        <v>76</v>
      </c>
      <c r="D18" s="10">
        <v>3533.5</v>
      </c>
      <c r="E18" s="10" t="s">
        <v>389</v>
      </c>
      <c r="F18" s="10" t="s">
        <v>389</v>
      </c>
      <c r="G18" s="10" t="s">
        <v>389</v>
      </c>
      <c r="H18" s="10" t="s">
        <v>389</v>
      </c>
      <c r="I18" s="10" t="s">
        <v>389</v>
      </c>
      <c r="J18" s="10" t="s">
        <v>389</v>
      </c>
      <c r="K18" s="10" t="s">
        <v>389</v>
      </c>
      <c r="L18" s="10">
        <v>3533.5</v>
      </c>
      <c r="M18" s="10" t="s">
        <v>389</v>
      </c>
      <c r="N18" s="10" t="s">
        <v>389</v>
      </c>
      <c r="O18" s="10">
        <v>0</v>
      </c>
      <c r="P18" s="10">
        <v>0</v>
      </c>
    </row>
    <row r="19" spans="1:16" ht="38.1" customHeight="1" x14ac:dyDescent="0.15">
      <c r="A19" s="7" t="s">
        <v>77</v>
      </c>
      <c r="B19" s="6" t="s">
        <v>78</v>
      </c>
      <c r="C19" s="6" t="s">
        <v>76</v>
      </c>
      <c r="D19" s="10">
        <v>3533.5</v>
      </c>
      <c r="E19" s="10" t="s">
        <v>389</v>
      </c>
      <c r="F19" s="10" t="s">
        <v>389</v>
      </c>
      <c r="G19" s="10" t="s">
        <v>389</v>
      </c>
      <c r="H19" s="10" t="s">
        <v>389</v>
      </c>
      <c r="I19" s="10" t="s">
        <v>389</v>
      </c>
      <c r="J19" s="10" t="s">
        <v>389</v>
      </c>
      <c r="K19" s="10" t="s">
        <v>389</v>
      </c>
      <c r="L19" s="10">
        <v>3533.5</v>
      </c>
      <c r="M19" s="10" t="s">
        <v>389</v>
      </c>
      <c r="N19" s="10" t="s">
        <v>389</v>
      </c>
      <c r="O19" s="10">
        <v>0</v>
      </c>
      <c r="P19" s="10">
        <v>0</v>
      </c>
    </row>
    <row r="20" spans="1:16" ht="24.95" customHeight="1" x14ac:dyDescent="0.15">
      <c r="A20" s="7" t="s">
        <v>80</v>
      </c>
      <c r="B20" s="6" t="s">
        <v>81</v>
      </c>
      <c r="C20" s="6" t="s">
        <v>82</v>
      </c>
      <c r="D20" s="10">
        <v>18300893.93</v>
      </c>
      <c r="E20" s="10" t="s">
        <v>389</v>
      </c>
      <c r="F20" s="10" t="s">
        <v>389</v>
      </c>
      <c r="G20" s="10">
        <v>16800893.93</v>
      </c>
      <c r="H20" s="10" t="s">
        <v>389</v>
      </c>
      <c r="I20" s="10" t="s">
        <v>389</v>
      </c>
      <c r="J20" s="10" t="s">
        <v>389</v>
      </c>
      <c r="K20" s="10" t="s">
        <v>389</v>
      </c>
      <c r="L20" s="10">
        <v>1500000</v>
      </c>
      <c r="M20" s="10" t="s">
        <v>389</v>
      </c>
      <c r="N20" s="10" t="s">
        <v>389</v>
      </c>
      <c r="O20" s="10">
        <v>0</v>
      </c>
      <c r="P20" s="10">
        <v>0</v>
      </c>
    </row>
    <row r="21" spans="1:16" ht="38.1" customHeight="1" x14ac:dyDescent="0.15">
      <c r="A21" s="7" t="s">
        <v>83</v>
      </c>
      <c r="B21" s="6" t="s">
        <v>84</v>
      </c>
      <c r="C21" s="6" t="s">
        <v>82</v>
      </c>
      <c r="D21" s="10">
        <v>16800893.93</v>
      </c>
      <c r="E21" s="10" t="s">
        <v>389</v>
      </c>
      <c r="F21" s="10" t="s">
        <v>389</v>
      </c>
      <c r="G21" s="10">
        <v>16800893.93</v>
      </c>
      <c r="H21" s="10" t="s">
        <v>389</v>
      </c>
      <c r="I21" s="10" t="s">
        <v>389</v>
      </c>
      <c r="J21" s="10" t="s">
        <v>389</v>
      </c>
      <c r="K21" s="10" t="s">
        <v>389</v>
      </c>
      <c r="L21" s="10" t="s">
        <v>389</v>
      </c>
      <c r="M21" s="10" t="s">
        <v>389</v>
      </c>
      <c r="N21" s="10" t="s">
        <v>389</v>
      </c>
      <c r="O21" s="10">
        <v>0</v>
      </c>
      <c r="P21" s="10">
        <v>0</v>
      </c>
    </row>
    <row r="22" spans="1:16" ht="24.95" customHeight="1" x14ac:dyDescent="0.15">
      <c r="A22" s="7" t="s">
        <v>85</v>
      </c>
      <c r="B22" s="6" t="s">
        <v>86</v>
      </c>
      <c r="C22" s="6" t="s">
        <v>82</v>
      </c>
      <c r="D22" s="10" t="s">
        <v>389</v>
      </c>
      <c r="E22" s="10" t="s">
        <v>389</v>
      </c>
      <c r="F22" s="10" t="s">
        <v>389</v>
      </c>
      <c r="G22" s="10" t="s">
        <v>389</v>
      </c>
      <c r="H22" s="10" t="s">
        <v>389</v>
      </c>
      <c r="I22" s="10" t="s">
        <v>389</v>
      </c>
      <c r="J22" s="10" t="s">
        <v>389</v>
      </c>
      <c r="K22" s="10" t="s">
        <v>389</v>
      </c>
      <c r="L22" s="10" t="s">
        <v>389</v>
      </c>
      <c r="M22" s="10" t="s">
        <v>389</v>
      </c>
      <c r="N22" s="10" t="s">
        <v>389</v>
      </c>
      <c r="O22" s="10">
        <v>0</v>
      </c>
      <c r="P22" s="10">
        <v>0</v>
      </c>
    </row>
    <row r="23" spans="1:16" ht="24.95" customHeight="1" x14ac:dyDescent="0.15">
      <c r="A23" s="7" t="s">
        <v>87</v>
      </c>
      <c r="B23" s="6" t="s">
        <v>88</v>
      </c>
      <c r="C23" s="6" t="s">
        <v>82</v>
      </c>
      <c r="D23" s="10" t="s">
        <v>389</v>
      </c>
      <c r="E23" s="10" t="s">
        <v>389</v>
      </c>
      <c r="F23" s="10" t="s">
        <v>389</v>
      </c>
      <c r="G23" s="10" t="s">
        <v>389</v>
      </c>
      <c r="H23" s="10" t="s">
        <v>389</v>
      </c>
      <c r="I23" s="10" t="s">
        <v>389</v>
      </c>
      <c r="J23" s="10" t="s">
        <v>389</v>
      </c>
      <c r="K23" s="10" t="s">
        <v>389</v>
      </c>
      <c r="L23" s="10" t="s">
        <v>389</v>
      </c>
      <c r="M23" s="10" t="s">
        <v>389</v>
      </c>
      <c r="N23" s="10" t="s">
        <v>389</v>
      </c>
      <c r="O23" s="10">
        <v>0</v>
      </c>
      <c r="P23" s="10">
        <v>0</v>
      </c>
    </row>
    <row r="24" spans="1:16" ht="24.95" customHeight="1" x14ac:dyDescent="0.15">
      <c r="A24" s="7" t="s">
        <v>89</v>
      </c>
      <c r="B24" s="6" t="s">
        <v>90</v>
      </c>
      <c r="C24" s="6" t="s">
        <v>82</v>
      </c>
      <c r="D24" s="10">
        <v>1500000</v>
      </c>
      <c r="E24" s="10" t="s">
        <v>389</v>
      </c>
      <c r="F24" s="10" t="s">
        <v>389</v>
      </c>
      <c r="G24" s="10" t="s">
        <v>389</v>
      </c>
      <c r="H24" s="10" t="s">
        <v>389</v>
      </c>
      <c r="I24" s="10" t="s">
        <v>389</v>
      </c>
      <c r="J24" s="10" t="s">
        <v>389</v>
      </c>
      <c r="K24" s="10" t="s">
        <v>389</v>
      </c>
      <c r="L24" s="10">
        <v>1500000</v>
      </c>
      <c r="M24" s="10" t="s">
        <v>389</v>
      </c>
      <c r="N24" s="10" t="s">
        <v>389</v>
      </c>
      <c r="O24" s="10">
        <v>0</v>
      </c>
      <c r="P24" s="10">
        <v>0</v>
      </c>
    </row>
    <row r="25" spans="1:16" ht="24.95" customHeight="1" x14ac:dyDescent="0.15">
      <c r="A25" s="7" t="s">
        <v>91</v>
      </c>
      <c r="B25" s="6" t="s">
        <v>92</v>
      </c>
      <c r="C25" s="6" t="s">
        <v>93</v>
      </c>
      <c r="D25" s="10" t="s">
        <v>389</v>
      </c>
      <c r="E25" s="10" t="s">
        <v>389</v>
      </c>
      <c r="F25" s="10" t="s">
        <v>389</v>
      </c>
      <c r="G25" s="10" t="s">
        <v>389</v>
      </c>
      <c r="H25" s="10" t="s">
        <v>389</v>
      </c>
      <c r="I25" s="10" t="s">
        <v>389</v>
      </c>
      <c r="J25" s="10" t="s">
        <v>389</v>
      </c>
      <c r="K25" s="10" t="s">
        <v>389</v>
      </c>
      <c r="L25" s="10" t="s">
        <v>389</v>
      </c>
      <c r="M25" s="10" t="s">
        <v>389</v>
      </c>
      <c r="N25" s="10" t="s">
        <v>389</v>
      </c>
      <c r="O25" s="10">
        <v>0</v>
      </c>
      <c r="P25" s="10">
        <v>0</v>
      </c>
    </row>
    <row r="26" spans="1:16" ht="24.95" customHeight="1" x14ac:dyDescent="0.15">
      <c r="A26" s="7" t="s">
        <v>94</v>
      </c>
      <c r="B26" s="6" t="s">
        <v>95</v>
      </c>
      <c r="C26" s="6" t="s">
        <v>93</v>
      </c>
      <c r="D26" s="10" t="s">
        <v>389</v>
      </c>
      <c r="E26" s="10" t="s">
        <v>389</v>
      </c>
      <c r="F26" s="10" t="s">
        <v>389</v>
      </c>
      <c r="G26" s="10" t="s">
        <v>389</v>
      </c>
      <c r="H26" s="10" t="s">
        <v>389</v>
      </c>
      <c r="I26" s="10" t="s">
        <v>389</v>
      </c>
      <c r="J26" s="10" t="s">
        <v>389</v>
      </c>
      <c r="K26" s="10" t="s">
        <v>389</v>
      </c>
      <c r="L26" s="10" t="s">
        <v>389</v>
      </c>
      <c r="M26" s="10" t="s">
        <v>389</v>
      </c>
      <c r="N26" s="10" t="s">
        <v>389</v>
      </c>
      <c r="O26" s="10">
        <v>0</v>
      </c>
      <c r="P26" s="10">
        <v>0</v>
      </c>
    </row>
    <row r="27" spans="1:16" ht="24.95" customHeight="1" x14ac:dyDescent="0.15">
      <c r="A27" s="7" t="s">
        <v>96</v>
      </c>
      <c r="B27" s="6" t="s">
        <v>97</v>
      </c>
      <c r="C27" s="6" t="s">
        <v>98</v>
      </c>
      <c r="D27" s="10">
        <v>0</v>
      </c>
      <c r="E27" s="10" t="s">
        <v>389</v>
      </c>
      <c r="F27" s="10" t="s">
        <v>389</v>
      </c>
      <c r="G27" s="10" t="s">
        <v>389</v>
      </c>
      <c r="H27" s="10" t="s">
        <v>389</v>
      </c>
      <c r="I27" s="10" t="s">
        <v>389</v>
      </c>
      <c r="J27" s="10" t="s">
        <v>389</v>
      </c>
      <c r="K27" s="10" t="s">
        <v>389</v>
      </c>
      <c r="L27" s="10">
        <v>0</v>
      </c>
      <c r="M27" s="10" t="s">
        <v>389</v>
      </c>
      <c r="N27" s="10" t="s">
        <v>389</v>
      </c>
      <c r="O27" s="10">
        <v>0</v>
      </c>
      <c r="P27" s="10">
        <v>0</v>
      </c>
    </row>
    <row r="28" spans="1:16" ht="24.95" customHeight="1" x14ac:dyDescent="0.15">
      <c r="A28" s="7" t="s">
        <v>99</v>
      </c>
      <c r="B28" s="6" t="s">
        <v>100</v>
      </c>
      <c r="C28" s="6" t="s">
        <v>54</v>
      </c>
      <c r="D28" s="10">
        <v>0</v>
      </c>
      <c r="E28" s="10" t="s">
        <v>389</v>
      </c>
      <c r="F28" s="10" t="s">
        <v>389</v>
      </c>
      <c r="G28" s="10" t="s">
        <v>389</v>
      </c>
      <c r="H28" s="10" t="s">
        <v>389</v>
      </c>
      <c r="I28" s="10" t="s">
        <v>389</v>
      </c>
      <c r="J28" s="10" t="s">
        <v>389</v>
      </c>
      <c r="K28" s="10" t="s">
        <v>389</v>
      </c>
      <c r="L28" s="10">
        <v>0</v>
      </c>
      <c r="M28" s="10" t="s">
        <v>389</v>
      </c>
      <c r="N28" s="10" t="s">
        <v>389</v>
      </c>
      <c r="O28" s="10">
        <v>0</v>
      </c>
      <c r="P28" s="10">
        <v>0</v>
      </c>
    </row>
    <row r="29" spans="1:16" ht="50.1" customHeight="1" x14ac:dyDescent="0.15">
      <c r="A29" s="7" t="s">
        <v>101</v>
      </c>
      <c r="B29" s="6" t="s">
        <v>102</v>
      </c>
      <c r="C29" s="6" t="s">
        <v>103</v>
      </c>
      <c r="D29" s="10">
        <v>0</v>
      </c>
      <c r="E29" s="10" t="s">
        <v>389</v>
      </c>
      <c r="F29" s="10" t="s">
        <v>389</v>
      </c>
      <c r="G29" s="10" t="s">
        <v>389</v>
      </c>
      <c r="H29" s="10" t="s">
        <v>389</v>
      </c>
      <c r="I29" s="10" t="s">
        <v>389</v>
      </c>
      <c r="J29" s="10" t="s">
        <v>389</v>
      </c>
      <c r="K29" s="10" t="s">
        <v>389</v>
      </c>
      <c r="L29" s="10">
        <v>0</v>
      </c>
      <c r="M29" s="10" t="s">
        <v>389</v>
      </c>
      <c r="N29" s="10" t="s">
        <v>389</v>
      </c>
      <c r="O29" s="10">
        <v>0</v>
      </c>
      <c r="P29" s="10">
        <v>0</v>
      </c>
    </row>
    <row r="30" spans="1:16" ht="24.95" customHeight="1" x14ac:dyDescent="0.15">
      <c r="A30" s="7" t="s">
        <v>104</v>
      </c>
      <c r="B30" s="6" t="s">
        <v>105</v>
      </c>
      <c r="C30" s="6" t="s">
        <v>54</v>
      </c>
      <c r="D30" s="10">
        <v>106364641.05</v>
      </c>
      <c r="E30" s="10">
        <v>56472213.039999999</v>
      </c>
      <c r="F30" s="10" t="s">
        <v>389</v>
      </c>
      <c r="G30" s="10">
        <v>17182893.93</v>
      </c>
      <c r="H30" s="10" t="s">
        <v>389</v>
      </c>
      <c r="I30" s="10" t="s">
        <v>389</v>
      </c>
      <c r="J30" s="10" t="s">
        <v>389</v>
      </c>
      <c r="K30" s="10" t="s">
        <v>389</v>
      </c>
      <c r="L30" s="10">
        <v>32709534.079999998</v>
      </c>
      <c r="M30" s="10" t="s">
        <v>389</v>
      </c>
      <c r="N30" s="10" t="s">
        <v>389</v>
      </c>
      <c r="O30" s="10">
        <v>83074274.420000002</v>
      </c>
      <c r="P30" s="10">
        <v>83074274.420000002</v>
      </c>
    </row>
    <row r="31" spans="1:16" ht="38.1" customHeight="1" x14ac:dyDescent="0.15">
      <c r="A31" s="7" t="s">
        <v>106</v>
      </c>
      <c r="B31" s="6" t="s">
        <v>107</v>
      </c>
      <c r="C31" s="6" t="s">
        <v>54</v>
      </c>
      <c r="D31" s="10">
        <v>83705744.549999997</v>
      </c>
      <c r="E31" s="10">
        <v>49095513.619999997</v>
      </c>
      <c r="F31" s="10" t="s">
        <v>389</v>
      </c>
      <c r="G31" s="10">
        <v>13868893.93</v>
      </c>
      <c r="H31" s="10" t="s">
        <v>389</v>
      </c>
      <c r="I31" s="10" t="s">
        <v>389</v>
      </c>
      <c r="J31" s="10" t="s">
        <v>389</v>
      </c>
      <c r="K31" s="10" t="s">
        <v>389</v>
      </c>
      <c r="L31" s="10">
        <v>20741337</v>
      </c>
      <c r="M31" s="10" t="s">
        <v>389</v>
      </c>
      <c r="N31" s="10" t="s">
        <v>389</v>
      </c>
      <c r="O31" s="10">
        <v>68439850.620000005</v>
      </c>
      <c r="P31" s="10">
        <v>68439850.620000005</v>
      </c>
    </row>
    <row r="32" spans="1:16" ht="38.1" customHeight="1" x14ac:dyDescent="0.15">
      <c r="A32" s="7" t="s">
        <v>108</v>
      </c>
      <c r="B32" s="6" t="s">
        <v>109</v>
      </c>
      <c r="C32" s="6" t="s">
        <v>110</v>
      </c>
      <c r="D32" s="10">
        <v>65304228.630000003</v>
      </c>
      <c r="E32" s="10">
        <v>38731923.729999997</v>
      </c>
      <c r="F32" s="10" t="s">
        <v>389</v>
      </c>
      <c r="G32" s="10">
        <v>10651991.9</v>
      </c>
      <c r="H32" s="10" t="s">
        <v>389</v>
      </c>
      <c r="I32" s="10" t="s">
        <v>389</v>
      </c>
      <c r="J32" s="10" t="s">
        <v>389</v>
      </c>
      <c r="K32" s="10" t="s">
        <v>389</v>
      </c>
      <c r="L32" s="10">
        <v>15920313</v>
      </c>
      <c r="M32" s="10" t="s">
        <v>389</v>
      </c>
      <c r="N32" s="10" t="s">
        <v>389</v>
      </c>
      <c r="O32" s="10">
        <v>53552236.729999997</v>
      </c>
      <c r="P32" s="10">
        <v>53552236.729999997</v>
      </c>
    </row>
    <row r="33" spans="1:16" ht="38.1" customHeight="1" x14ac:dyDescent="0.15">
      <c r="A33" s="7" t="s">
        <v>113</v>
      </c>
      <c r="B33" s="6" t="s">
        <v>114</v>
      </c>
      <c r="C33" s="6" t="s">
        <v>110</v>
      </c>
      <c r="D33" s="10">
        <v>50161625.759999998</v>
      </c>
      <c r="E33" s="10">
        <v>28585800.920000002</v>
      </c>
      <c r="F33" s="10" t="s">
        <v>389</v>
      </c>
      <c r="G33" s="10">
        <v>9475961.8399999999</v>
      </c>
      <c r="H33" s="10" t="s">
        <v>389</v>
      </c>
      <c r="I33" s="10" t="s">
        <v>389</v>
      </c>
      <c r="J33" s="10" t="s">
        <v>389</v>
      </c>
      <c r="K33" s="10" t="s">
        <v>389</v>
      </c>
      <c r="L33" s="10">
        <v>12099863</v>
      </c>
      <c r="M33" s="10" t="s">
        <v>389</v>
      </c>
      <c r="N33" s="10" t="s">
        <v>389</v>
      </c>
      <c r="O33" s="10">
        <v>40685663.920000002</v>
      </c>
      <c r="P33" s="10">
        <v>40685663.920000002</v>
      </c>
    </row>
    <row r="34" spans="1:16" ht="24.95" customHeight="1" x14ac:dyDescent="0.15">
      <c r="A34" s="7" t="s">
        <v>115</v>
      </c>
      <c r="B34" s="6" t="s">
        <v>116</v>
      </c>
      <c r="C34" s="6" t="s">
        <v>110</v>
      </c>
      <c r="D34" s="10">
        <v>50161625.759999998</v>
      </c>
      <c r="E34" s="10">
        <v>28585800.920000002</v>
      </c>
      <c r="F34" s="10" t="s">
        <v>389</v>
      </c>
      <c r="G34" s="10">
        <v>9475961.8399999999</v>
      </c>
      <c r="H34" s="10" t="s">
        <v>389</v>
      </c>
      <c r="I34" s="10" t="s">
        <v>389</v>
      </c>
      <c r="J34" s="10" t="s">
        <v>389</v>
      </c>
      <c r="K34" s="10" t="s">
        <v>389</v>
      </c>
      <c r="L34" s="10">
        <v>12099863</v>
      </c>
      <c r="M34" s="10" t="s">
        <v>389</v>
      </c>
      <c r="N34" s="10" t="s">
        <v>389</v>
      </c>
      <c r="O34" s="10">
        <v>40685663.920000002</v>
      </c>
      <c r="P34" s="10">
        <v>40685663.920000002</v>
      </c>
    </row>
    <row r="35" spans="1:16" ht="24.95" customHeight="1" x14ac:dyDescent="0.15">
      <c r="A35" s="7" t="s">
        <v>117</v>
      </c>
      <c r="B35" s="6" t="s">
        <v>118</v>
      </c>
      <c r="C35" s="6" t="s">
        <v>110</v>
      </c>
      <c r="D35" s="10" t="s">
        <v>389</v>
      </c>
      <c r="E35" s="10" t="s">
        <v>389</v>
      </c>
      <c r="F35" s="10" t="s">
        <v>389</v>
      </c>
      <c r="G35" s="10" t="s">
        <v>389</v>
      </c>
      <c r="H35" s="10" t="s">
        <v>389</v>
      </c>
      <c r="I35" s="10" t="s">
        <v>389</v>
      </c>
      <c r="J35" s="10" t="s">
        <v>389</v>
      </c>
      <c r="K35" s="10" t="s">
        <v>389</v>
      </c>
      <c r="L35" s="10" t="s">
        <v>389</v>
      </c>
      <c r="M35" s="10" t="s">
        <v>389</v>
      </c>
      <c r="N35" s="10" t="s">
        <v>389</v>
      </c>
      <c r="O35" s="10">
        <v>0</v>
      </c>
      <c r="P35" s="10">
        <v>0</v>
      </c>
    </row>
    <row r="36" spans="1:16" ht="24.95" customHeight="1" x14ac:dyDescent="0.15">
      <c r="A36" s="7" t="s">
        <v>119</v>
      </c>
      <c r="B36" s="6" t="s">
        <v>120</v>
      </c>
      <c r="C36" s="6" t="s">
        <v>110</v>
      </c>
      <c r="D36" s="10">
        <v>14842602.869999999</v>
      </c>
      <c r="E36" s="10">
        <v>9946122.8100000005</v>
      </c>
      <c r="F36" s="10" t="s">
        <v>389</v>
      </c>
      <c r="G36" s="10">
        <v>1176030.06</v>
      </c>
      <c r="H36" s="10" t="s">
        <v>389</v>
      </c>
      <c r="I36" s="10" t="s">
        <v>389</v>
      </c>
      <c r="J36" s="10" t="s">
        <v>389</v>
      </c>
      <c r="K36" s="10" t="s">
        <v>389</v>
      </c>
      <c r="L36" s="10">
        <v>3720450</v>
      </c>
      <c r="M36" s="10" t="s">
        <v>389</v>
      </c>
      <c r="N36" s="10" t="s">
        <v>389</v>
      </c>
      <c r="O36" s="10">
        <v>12566572.810000001</v>
      </c>
      <c r="P36" s="10">
        <v>12566572.810000001</v>
      </c>
    </row>
    <row r="37" spans="1:16" ht="24.95" customHeight="1" x14ac:dyDescent="0.15">
      <c r="A37" s="7" t="s">
        <v>121</v>
      </c>
      <c r="B37" s="6" t="s">
        <v>122</v>
      </c>
      <c r="C37" s="6" t="s">
        <v>110</v>
      </c>
      <c r="D37" s="10">
        <v>9836233.9700000007</v>
      </c>
      <c r="E37" s="10">
        <v>7160203.9100000001</v>
      </c>
      <c r="F37" s="10" t="s">
        <v>389</v>
      </c>
      <c r="G37" s="10">
        <v>1176030.06</v>
      </c>
      <c r="H37" s="10" t="s">
        <v>389</v>
      </c>
      <c r="I37" s="10" t="s">
        <v>389</v>
      </c>
      <c r="J37" s="10" t="s">
        <v>389</v>
      </c>
      <c r="K37" s="10" t="s">
        <v>389</v>
      </c>
      <c r="L37" s="10">
        <v>1500000</v>
      </c>
      <c r="M37" s="10" t="s">
        <v>389</v>
      </c>
      <c r="N37" s="10" t="s">
        <v>389</v>
      </c>
      <c r="O37" s="10">
        <v>8360203.9100000001</v>
      </c>
      <c r="P37" s="10">
        <v>8360203.9100000001</v>
      </c>
    </row>
    <row r="38" spans="1:16" ht="24.95" customHeight="1" x14ac:dyDescent="0.15">
      <c r="A38" s="7" t="s">
        <v>123</v>
      </c>
      <c r="B38" s="6" t="s">
        <v>124</v>
      </c>
      <c r="C38" s="6" t="s">
        <v>110</v>
      </c>
      <c r="D38" s="10">
        <v>0</v>
      </c>
      <c r="E38" s="10" t="s">
        <v>389</v>
      </c>
      <c r="F38" s="10" t="s">
        <v>389</v>
      </c>
      <c r="G38" s="10">
        <v>0</v>
      </c>
      <c r="H38" s="10" t="s">
        <v>389</v>
      </c>
      <c r="I38" s="10" t="s">
        <v>389</v>
      </c>
      <c r="J38" s="10" t="s">
        <v>389</v>
      </c>
      <c r="K38" s="10" t="s">
        <v>389</v>
      </c>
      <c r="L38" s="10" t="s">
        <v>389</v>
      </c>
      <c r="M38" s="10" t="s">
        <v>389</v>
      </c>
      <c r="N38" s="10" t="s">
        <v>389</v>
      </c>
      <c r="O38" s="10">
        <v>0</v>
      </c>
      <c r="P38" s="10">
        <v>0</v>
      </c>
    </row>
    <row r="39" spans="1:16" ht="24.95" customHeight="1" x14ac:dyDescent="0.15">
      <c r="A39" s="7" t="s">
        <v>125</v>
      </c>
      <c r="B39" s="6" t="s">
        <v>126</v>
      </c>
      <c r="C39" s="6" t="s">
        <v>110</v>
      </c>
      <c r="D39" s="10" t="s">
        <v>389</v>
      </c>
      <c r="E39" s="10" t="s">
        <v>389</v>
      </c>
      <c r="F39" s="10" t="s">
        <v>389</v>
      </c>
      <c r="G39" s="10" t="s">
        <v>389</v>
      </c>
      <c r="H39" s="10" t="s">
        <v>389</v>
      </c>
      <c r="I39" s="10" t="s">
        <v>389</v>
      </c>
      <c r="J39" s="10" t="s">
        <v>389</v>
      </c>
      <c r="K39" s="10" t="s">
        <v>389</v>
      </c>
      <c r="L39" s="10" t="s">
        <v>389</v>
      </c>
      <c r="M39" s="10" t="s">
        <v>389</v>
      </c>
      <c r="N39" s="10" t="s">
        <v>389</v>
      </c>
      <c r="O39" s="10">
        <v>0</v>
      </c>
      <c r="P39" s="10">
        <v>0</v>
      </c>
    </row>
    <row r="40" spans="1:16" ht="24.95" customHeight="1" x14ac:dyDescent="0.15">
      <c r="A40" s="7" t="s">
        <v>127</v>
      </c>
      <c r="B40" s="6" t="s">
        <v>128</v>
      </c>
      <c r="C40" s="6" t="s">
        <v>110</v>
      </c>
      <c r="D40" s="10">
        <v>0</v>
      </c>
      <c r="E40" s="10" t="s">
        <v>389</v>
      </c>
      <c r="F40" s="10" t="s">
        <v>389</v>
      </c>
      <c r="G40" s="10">
        <v>0</v>
      </c>
      <c r="H40" s="10" t="s">
        <v>389</v>
      </c>
      <c r="I40" s="10" t="s">
        <v>389</v>
      </c>
      <c r="J40" s="10" t="s">
        <v>389</v>
      </c>
      <c r="K40" s="10" t="s">
        <v>389</v>
      </c>
      <c r="L40" s="10" t="s">
        <v>389</v>
      </c>
      <c r="M40" s="10" t="s">
        <v>389</v>
      </c>
      <c r="N40" s="10" t="s">
        <v>389</v>
      </c>
      <c r="O40" s="10">
        <v>0</v>
      </c>
      <c r="P40" s="10">
        <v>0</v>
      </c>
    </row>
    <row r="41" spans="1:16" ht="24.95" customHeight="1" x14ac:dyDescent="0.15">
      <c r="A41" s="7" t="s">
        <v>129</v>
      </c>
      <c r="B41" s="6" t="s">
        <v>130</v>
      </c>
      <c r="C41" s="6" t="s">
        <v>110</v>
      </c>
      <c r="D41" s="10">
        <v>3469268.9</v>
      </c>
      <c r="E41" s="10">
        <v>1348818.9</v>
      </c>
      <c r="F41" s="10" t="s">
        <v>389</v>
      </c>
      <c r="G41" s="10" t="s">
        <v>389</v>
      </c>
      <c r="H41" s="10" t="s">
        <v>389</v>
      </c>
      <c r="I41" s="10" t="s">
        <v>389</v>
      </c>
      <c r="J41" s="10" t="s">
        <v>389</v>
      </c>
      <c r="K41" s="10" t="s">
        <v>389</v>
      </c>
      <c r="L41" s="10">
        <v>2120450</v>
      </c>
      <c r="M41" s="10" t="s">
        <v>389</v>
      </c>
      <c r="N41" s="10" t="s">
        <v>389</v>
      </c>
      <c r="O41" s="10">
        <v>2669268.9</v>
      </c>
      <c r="P41" s="10">
        <v>2669268.9</v>
      </c>
    </row>
    <row r="42" spans="1:16" ht="24.95" customHeight="1" x14ac:dyDescent="0.15">
      <c r="A42" s="7" t="s">
        <v>131</v>
      </c>
      <c r="B42" s="6" t="s">
        <v>132</v>
      </c>
      <c r="C42" s="6" t="s">
        <v>110</v>
      </c>
      <c r="D42" s="10">
        <v>1537100</v>
      </c>
      <c r="E42" s="10">
        <v>1437100</v>
      </c>
      <c r="F42" s="10" t="s">
        <v>389</v>
      </c>
      <c r="G42" s="10" t="s">
        <v>389</v>
      </c>
      <c r="H42" s="10" t="s">
        <v>389</v>
      </c>
      <c r="I42" s="10" t="s">
        <v>389</v>
      </c>
      <c r="J42" s="10" t="s">
        <v>389</v>
      </c>
      <c r="K42" s="10" t="s">
        <v>389</v>
      </c>
      <c r="L42" s="10">
        <v>100000</v>
      </c>
      <c r="M42" s="10" t="s">
        <v>389</v>
      </c>
      <c r="N42" s="10" t="s">
        <v>389</v>
      </c>
      <c r="O42" s="10">
        <v>1537100</v>
      </c>
      <c r="P42" s="10">
        <v>1537100</v>
      </c>
    </row>
    <row r="43" spans="1:16" ht="24.95" customHeight="1" x14ac:dyDescent="0.15">
      <c r="A43" s="7" t="s">
        <v>133</v>
      </c>
      <c r="B43" s="6" t="s">
        <v>134</v>
      </c>
      <c r="C43" s="6" t="s">
        <v>110</v>
      </c>
      <c r="D43" s="10" t="s">
        <v>389</v>
      </c>
      <c r="E43" s="10" t="s">
        <v>389</v>
      </c>
      <c r="F43" s="10" t="s">
        <v>389</v>
      </c>
      <c r="G43" s="10" t="s">
        <v>389</v>
      </c>
      <c r="H43" s="10" t="s">
        <v>389</v>
      </c>
      <c r="I43" s="10" t="s">
        <v>389</v>
      </c>
      <c r="J43" s="10" t="s">
        <v>389</v>
      </c>
      <c r="K43" s="10" t="s">
        <v>389</v>
      </c>
      <c r="L43" s="10" t="s">
        <v>389</v>
      </c>
      <c r="M43" s="10" t="s">
        <v>389</v>
      </c>
      <c r="N43" s="10" t="s">
        <v>389</v>
      </c>
      <c r="O43" s="10">
        <v>0</v>
      </c>
      <c r="P43" s="10">
        <v>0</v>
      </c>
    </row>
    <row r="44" spans="1:16" ht="24.95" customHeight="1" x14ac:dyDescent="0.15">
      <c r="A44" s="7" t="s">
        <v>135</v>
      </c>
      <c r="B44" s="6" t="s">
        <v>136</v>
      </c>
      <c r="C44" s="6" t="s">
        <v>110</v>
      </c>
      <c r="D44" s="10">
        <v>300000</v>
      </c>
      <c r="E44" s="10">
        <v>200000</v>
      </c>
      <c r="F44" s="10" t="s">
        <v>389</v>
      </c>
      <c r="G44" s="10" t="s">
        <v>389</v>
      </c>
      <c r="H44" s="10" t="s">
        <v>389</v>
      </c>
      <c r="I44" s="10" t="s">
        <v>389</v>
      </c>
      <c r="J44" s="10" t="s">
        <v>389</v>
      </c>
      <c r="K44" s="10" t="s">
        <v>389</v>
      </c>
      <c r="L44" s="10">
        <v>100000</v>
      </c>
      <c r="M44" s="10" t="s">
        <v>389</v>
      </c>
      <c r="N44" s="10" t="s">
        <v>389</v>
      </c>
      <c r="O44" s="10">
        <v>300000</v>
      </c>
      <c r="P44" s="10">
        <v>300000</v>
      </c>
    </row>
    <row r="45" spans="1:16" ht="50.1" customHeight="1" x14ac:dyDescent="0.15">
      <c r="A45" s="7" t="s">
        <v>138</v>
      </c>
      <c r="B45" s="6" t="s">
        <v>139</v>
      </c>
      <c r="C45" s="6" t="s">
        <v>140</v>
      </c>
      <c r="D45" s="10">
        <v>493400</v>
      </c>
      <c r="E45" s="10">
        <v>93400</v>
      </c>
      <c r="F45" s="10" t="s">
        <v>389</v>
      </c>
      <c r="G45" s="10" t="s">
        <v>389</v>
      </c>
      <c r="H45" s="10" t="s">
        <v>389</v>
      </c>
      <c r="I45" s="10" t="s">
        <v>389</v>
      </c>
      <c r="J45" s="10" t="s">
        <v>389</v>
      </c>
      <c r="K45" s="10" t="s">
        <v>389</v>
      </c>
      <c r="L45" s="10">
        <v>400000</v>
      </c>
      <c r="M45" s="10" t="s">
        <v>389</v>
      </c>
      <c r="N45" s="10" t="s">
        <v>389</v>
      </c>
      <c r="O45" s="10">
        <v>493400</v>
      </c>
      <c r="P45" s="10">
        <v>493400</v>
      </c>
    </row>
    <row r="46" spans="1:16" ht="63" customHeight="1" x14ac:dyDescent="0.15">
      <c r="A46" s="7" t="s">
        <v>141</v>
      </c>
      <c r="B46" s="6" t="s">
        <v>142</v>
      </c>
      <c r="C46" s="6" t="s">
        <v>140</v>
      </c>
      <c r="D46" s="10">
        <v>42400</v>
      </c>
      <c r="E46" s="10">
        <v>3200</v>
      </c>
      <c r="F46" s="10" t="s">
        <v>389</v>
      </c>
      <c r="G46" s="10" t="s">
        <v>389</v>
      </c>
      <c r="H46" s="10" t="s">
        <v>389</v>
      </c>
      <c r="I46" s="10" t="s">
        <v>389</v>
      </c>
      <c r="J46" s="10" t="s">
        <v>389</v>
      </c>
      <c r="K46" s="10" t="s">
        <v>389</v>
      </c>
      <c r="L46" s="10">
        <v>39200</v>
      </c>
      <c r="M46" s="10" t="s">
        <v>389</v>
      </c>
      <c r="N46" s="10" t="s">
        <v>389</v>
      </c>
      <c r="O46" s="10">
        <v>42400</v>
      </c>
      <c r="P46" s="10">
        <v>42400</v>
      </c>
    </row>
    <row r="47" spans="1:16" ht="24.95" customHeight="1" x14ac:dyDescent="0.15">
      <c r="A47" s="7" t="s">
        <v>145</v>
      </c>
      <c r="B47" s="6" t="s">
        <v>146</v>
      </c>
      <c r="C47" s="6" t="s">
        <v>140</v>
      </c>
      <c r="D47" s="10">
        <v>0</v>
      </c>
      <c r="E47" s="10" t="s">
        <v>389</v>
      </c>
      <c r="F47" s="10" t="s">
        <v>389</v>
      </c>
      <c r="G47" s="10" t="s">
        <v>389</v>
      </c>
      <c r="H47" s="10" t="s">
        <v>389</v>
      </c>
      <c r="I47" s="10" t="s">
        <v>389</v>
      </c>
      <c r="J47" s="10" t="s">
        <v>389</v>
      </c>
      <c r="K47" s="10" t="s">
        <v>389</v>
      </c>
      <c r="L47" s="10">
        <v>0</v>
      </c>
      <c r="M47" s="10" t="s">
        <v>389</v>
      </c>
      <c r="N47" s="10" t="s">
        <v>389</v>
      </c>
      <c r="O47" s="10">
        <v>0</v>
      </c>
      <c r="P47" s="10">
        <v>0</v>
      </c>
    </row>
    <row r="48" spans="1:16" ht="75" customHeight="1" x14ac:dyDescent="0.15">
      <c r="A48" s="7" t="s">
        <v>149</v>
      </c>
      <c r="B48" s="6" t="s">
        <v>150</v>
      </c>
      <c r="C48" s="6" t="s">
        <v>140</v>
      </c>
      <c r="D48" s="10">
        <v>451000</v>
      </c>
      <c r="E48" s="10">
        <v>90200</v>
      </c>
      <c r="F48" s="10" t="s">
        <v>389</v>
      </c>
      <c r="G48" s="10" t="s">
        <v>389</v>
      </c>
      <c r="H48" s="10" t="s">
        <v>389</v>
      </c>
      <c r="I48" s="10" t="s">
        <v>389</v>
      </c>
      <c r="J48" s="10" t="s">
        <v>389</v>
      </c>
      <c r="K48" s="10" t="s">
        <v>389</v>
      </c>
      <c r="L48" s="10">
        <v>360800</v>
      </c>
      <c r="M48" s="10" t="s">
        <v>389</v>
      </c>
      <c r="N48" s="10" t="s">
        <v>389</v>
      </c>
      <c r="O48" s="10">
        <v>451000</v>
      </c>
      <c r="P48" s="10">
        <v>451000</v>
      </c>
    </row>
    <row r="49" spans="1:16" ht="50.1" customHeight="1" x14ac:dyDescent="0.15">
      <c r="A49" s="7" t="s">
        <v>153</v>
      </c>
      <c r="B49" s="6" t="s">
        <v>154</v>
      </c>
      <c r="C49" s="6" t="s">
        <v>140</v>
      </c>
      <c r="D49" s="10" t="s">
        <v>389</v>
      </c>
      <c r="E49" s="10" t="s">
        <v>389</v>
      </c>
      <c r="F49" s="10" t="s">
        <v>389</v>
      </c>
      <c r="G49" s="10" t="s">
        <v>389</v>
      </c>
      <c r="H49" s="10" t="s">
        <v>389</v>
      </c>
      <c r="I49" s="10" t="s">
        <v>389</v>
      </c>
      <c r="J49" s="10" t="s">
        <v>389</v>
      </c>
      <c r="K49" s="10" t="s">
        <v>389</v>
      </c>
      <c r="L49" s="10" t="s">
        <v>389</v>
      </c>
      <c r="M49" s="10" t="s">
        <v>389</v>
      </c>
      <c r="N49" s="10" t="s">
        <v>389</v>
      </c>
      <c r="O49" s="10">
        <v>0</v>
      </c>
      <c r="P49" s="10">
        <v>0</v>
      </c>
    </row>
    <row r="50" spans="1:16" ht="24.95" customHeight="1" x14ac:dyDescent="0.15">
      <c r="A50" s="7" t="s">
        <v>156</v>
      </c>
      <c r="B50" s="6" t="s">
        <v>157</v>
      </c>
      <c r="C50" s="6" t="s">
        <v>140</v>
      </c>
      <c r="D50" s="10" t="s">
        <v>389</v>
      </c>
      <c r="E50" s="10" t="s">
        <v>389</v>
      </c>
      <c r="F50" s="10" t="s">
        <v>389</v>
      </c>
      <c r="G50" s="10" t="s">
        <v>389</v>
      </c>
      <c r="H50" s="10" t="s">
        <v>389</v>
      </c>
      <c r="I50" s="10" t="s">
        <v>389</v>
      </c>
      <c r="J50" s="10" t="s">
        <v>389</v>
      </c>
      <c r="K50" s="10" t="s">
        <v>389</v>
      </c>
      <c r="L50" s="10" t="s">
        <v>389</v>
      </c>
      <c r="M50" s="10" t="s">
        <v>389</v>
      </c>
      <c r="N50" s="10" t="s">
        <v>389</v>
      </c>
      <c r="O50" s="10">
        <v>0</v>
      </c>
      <c r="P50" s="10">
        <v>0</v>
      </c>
    </row>
    <row r="51" spans="1:16" ht="50.1" customHeight="1" x14ac:dyDescent="0.15">
      <c r="A51" s="7" t="s">
        <v>159</v>
      </c>
      <c r="B51" s="6" t="s">
        <v>160</v>
      </c>
      <c r="C51" s="6" t="s">
        <v>161</v>
      </c>
      <c r="D51" s="10" t="s">
        <v>389</v>
      </c>
      <c r="E51" s="10" t="s">
        <v>389</v>
      </c>
      <c r="F51" s="10" t="s">
        <v>389</v>
      </c>
      <c r="G51" s="10" t="s">
        <v>389</v>
      </c>
      <c r="H51" s="10" t="s">
        <v>389</v>
      </c>
      <c r="I51" s="10" t="s">
        <v>389</v>
      </c>
      <c r="J51" s="10" t="s">
        <v>389</v>
      </c>
      <c r="K51" s="10" t="s">
        <v>389</v>
      </c>
      <c r="L51" s="10" t="s">
        <v>389</v>
      </c>
      <c r="M51" s="10" t="s">
        <v>389</v>
      </c>
      <c r="N51" s="10" t="s">
        <v>389</v>
      </c>
      <c r="O51" s="10">
        <v>0</v>
      </c>
      <c r="P51" s="10">
        <v>0</v>
      </c>
    </row>
    <row r="52" spans="1:16" ht="63" customHeight="1" x14ac:dyDescent="0.15">
      <c r="A52" s="7" t="s">
        <v>141</v>
      </c>
      <c r="B52" s="6" t="s">
        <v>162</v>
      </c>
      <c r="C52" s="6" t="s">
        <v>161</v>
      </c>
      <c r="D52" s="10" t="s">
        <v>389</v>
      </c>
      <c r="E52" s="10" t="s">
        <v>389</v>
      </c>
      <c r="F52" s="10" t="s">
        <v>389</v>
      </c>
      <c r="G52" s="10" t="s">
        <v>389</v>
      </c>
      <c r="H52" s="10" t="s">
        <v>389</v>
      </c>
      <c r="I52" s="10" t="s">
        <v>389</v>
      </c>
      <c r="J52" s="10" t="s">
        <v>389</v>
      </c>
      <c r="K52" s="10" t="s">
        <v>389</v>
      </c>
      <c r="L52" s="10" t="s">
        <v>389</v>
      </c>
      <c r="M52" s="10" t="s">
        <v>389</v>
      </c>
      <c r="N52" s="10" t="s">
        <v>389</v>
      </c>
      <c r="O52" s="10">
        <v>0</v>
      </c>
      <c r="P52" s="10">
        <v>0</v>
      </c>
    </row>
    <row r="53" spans="1:16" ht="24.95" customHeight="1" x14ac:dyDescent="0.15">
      <c r="A53" s="7" t="s">
        <v>145</v>
      </c>
      <c r="B53" s="6" t="s">
        <v>163</v>
      </c>
      <c r="C53" s="6" t="s">
        <v>161</v>
      </c>
      <c r="D53" s="10" t="s">
        <v>389</v>
      </c>
      <c r="E53" s="10" t="s">
        <v>389</v>
      </c>
      <c r="F53" s="10" t="s">
        <v>389</v>
      </c>
      <c r="G53" s="10" t="s">
        <v>389</v>
      </c>
      <c r="H53" s="10" t="s">
        <v>389</v>
      </c>
      <c r="I53" s="10" t="s">
        <v>389</v>
      </c>
      <c r="J53" s="10" t="s">
        <v>389</v>
      </c>
      <c r="K53" s="10" t="s">
        <v>389</v>
      </c>
      <c r="L53" s="10" t="s">
        <v>389</v>
      </c>
      <c r="M53" s="10" t="s">
        <v>389</v>
      </c>
      <c r="N53" s="10" t="s">
        <v>389</v>
      </c>
      <c r="O53" s="10">
        <v>0</v>
      </c>
      <c r="P53" s="10">
        <v>0</v>
      </c>
    </row>
    <row r="54" spans="1:16" ht="75" customHeight="1" x14ac:dyDescent="0.15">
      <c r="A54" s="7" t="s">
        <v>149</v>
      </c>
      <c r="B54" s="6" t="s">
        <v>164</v>
      </c>
      <c r="C54" s="6" t="s">
        <v>161</v>
      </c>
      <c r="D54" s="10" t="s">
        <v>389</v>
      </c>
      <c r="E54" s="10" t="s">
        <v>389</v>
      </c>
      <c r="F54" s="10" t="s">
        <v>389</v>
      </c>
      <c r="G54" s="10" t="s">
        <v>389</v>
      </c>
      <c r="H54" s="10" t="s">
        <v>389</v>
      </c>
      <c r="I54" s="10" t="s">
        <v>389</v>
      </c>
      <c r="J54" s="10" t="s">
        <v>389</v>
      </c>
      <c r="K54" s="10" t="s">
        <v>389</v>
      </c>
      <c r="L54" s="10" t="s">
        <v>389</v>
      </c>
      <c r="M54" s="10" t="s">
        <v>389</v>
      </c>
      <c r="N54" s="10" t="s">
        <v>389</v>
      </c>
      <c r="O54" s="10">
        <v>0</v>
      </c>
      <c r="P54" s="10">
        <v>0</v>
      </c>
    </row>
    <row r="55" spans="1:16" ht="50.1" customHeight="1" x14ac:dyDescent="0.15">
      <c r="A55" s="7" t="s">
        <v>153</v>
      </c>
      <c r="B55" s="6" t="s">
        <v>165</v>
      </c>
      <c r="C55" s="6" t="s">
        <v>161</v>
      </c>
      <c r="D55" s="10" t="s">
        <v>389</v>
      </c>
      <c r="E55" s="10" t="s">
        <v>389</v>
      </c>
      <c r="F55" s="10" t="s">
        <v>389</v>
      </c>
      <c r="G55" s="10" t="s">
        <v>389</v>
      </c>
      <c r="H55" s="10" t="s">
        <v>389</v>
      </c>
      <c r="I55" s="10" t="s">
        <v>389</v>
      </c>
      <c r="J55" s="10" t="s">
        <v>389</v>
      </c>
      <c r="K55" s="10" t="s">
        <v>389</v>
      </c>
      <c r="L55" s="10" t="s">
        <v>389</v>
      </c>
      <c r="M55" s="10" t="s">
        <v>389</v>
      </c>
      <c r="N55" s="10" t="s">
        <v>389</v>
      </c>
      <c r="O55" s="10">
        <v>0</v>
      </c>
      <c r="P55" s="10">
        <v>0</v>
      </c>
    </row>
    <row r="56" spans="1:16" ht="75" customHeight="1" x14ac:dyDescent="0.15">
      <c r="A56" s="7" t="s">
        <v>166</v>
      </c>
      <c r="B56" s="6" t="s">
        <v>167</v>
      </c>
      <c r="C56" s="6" t="s">
        <v>168</v>
      </c>
      <c r="D56" s="10">
        <v>17908115.920000002</v>
      </c>
      <c r="E56" s="10">
        <v>10270189.890000001</v>
      </c>
      <c r="F56" s="10" t="s">
        <v>389</v>
      </c>
      <c r="G56" s="10">
        <v>3216902.03</v>
      </c>
      <c r="H56" s="10" t="s">
        <v>389</v>
      </c>
      <c r="I56" s="10" t="s">
        <v>389</v>
      </c>
      <c r="J56" s="10" t="s">
        <v>389</v>
      </c>
      <c r="K56" s="10" t="s">
        <v>389</v>
      </c>
      <c r="L56" s="10">
        <v>4421024</v>
      </c>
      <c r="M56" s="10" t="s">
        <v>389</v>
      </c>
      <c r="N56" s="10" t="s">
        <v>389</v>
      </c>
      <c r="O56" s="10">
        <v>14394213.890000001</v>
      </c>
      <c r="P56" s="10">
        <v>14394213.890000001</v>
      </c>
    </row>
    <row r="57" spans="1:16" ht="38.1" customHeight="1" x14ac:dyDescent="0.15">
      <c r="A57" s="7" t="s">
        <v>169</v>
      </c>
      <c r="B57" s="6" t="s">
        <v>170</v>
      </c>
      <c r="C57" s="6" t="s">
        <v>168</v>
      </c>
      <c r="D57" s="10">
        <v>17908115.920000002</v>
      </c>
      <c r="E57" s="10">
        <v>10270189.890000001</v>
      </c>
      <c r="F57" s="10" t="s">
        <v>389</v>
      </c>
      <c r="G57" s="10">
        <v>3216902.03</v>
      </c>
      <c r="H57" s="10" t="s">
        <v>389</v>
      </c>
      <c r="I57" s="10" t="s">
        <v>389</v>
      </c>
      <c r="J57" s="10" t="s">
        <v>389</v>
      </c>
      <c r="K57" s="10" t="s">
        <v>389</v>
      </c>
      <c r="L57" s="10">
        <v>4421024</v>
      </c>
      <c r="M57" s="10" t="s">
        <v>389</v>
      </c>
      <c r="N57" s="10" t="s">
        <v>389</v>
      </c>
      <c r="O57" s="10">
        <v>14394213.890000001</v>
      </c>
      <c r="P57" s="10">
        <v>14394213.890000001</v>
      </c>
    </row>
    <row r="58" spans="1:16" ht="24.95" customHeight="1" x14ac:dyDescent="0.15">
      <c r="A58" s="7" t="s">
        <v>173</v>
      </c>
      <c r="B58" s="6" t="s">
        <v>174</v>
      </c>
      <c r="C58" s="6" t="s">
        <v>168</v>
      </c>
      <c r="D58" s="10" t="s">
        <v>389</v>
      </c>
      <c r="E58" s="10" t="s">
        <v>389</v>
      </c>
      <c r="F58" s="10" t="s">
        <v>389</v>
      </c>
      <c r="G58" s="10" t="s">
        <v>389</v>
      </c>
      <c r="H58" s="10" t="s">
        <v>389</v>
      </c>
      <c r="I58" s="10" t="s">
        <v>389</v>
      </c>
      <c r="J58" s="10" t="s">
        <v>389</v>
      </c>
      <c r="K58" s="10" t="s">
        <v>389</v>
      </c>
      <c r="L58" s="10" t="s">
        <v>389</v>
      </c>
      <c r="M58" s="10" t="s">
        <v>389</v>
      </c>
      <c r="N58" s="10" t="s">
        <v>389</v>
      </c>
      <c r="O58" s="10">
        <v>0</v>
      </c>
      <c r="P58" s="10">
        <v>0</v>
      </c>
    </row>
    <row r="59" spans="1:16" ht="24.95" customHeight="1" x14ac:dyDescent="0.15">
      <c r="A59" s="7" t="s">
        <v>175</v>
      </c>
      <c r="B59" s="6" t="s">
        <v>176</v>
      </c>
      <c r="C59" s="6" t="s">
        <v>177</v>
      </c>
      <c r="D59" s="10" t="s">
        <v>389</v>
      </c>
      <c r="E59" s="10" t="s">
        <v>389</v>
      </c>
      <c r="F59" s="10" t="s">
        <v>389</v>
      </c>
      <c r="G59" s="10" t="s">
        <v>389</v>
      </c>
      <c r="H59" s="10" t="s">
        <v>389</v>
      </c>
      <c r="I59" s="10" t="s">
        <v>389</v>
      </c>
      <c r="J59" s="10" t="s">
        <v>389</v>
      </c>
      <c r="K59" s="10" t="s">
        <v>389</v>
      </c>
      <c r="L59" s="10" t="s">
        <v>389</v>
      </c>
      <c r="M59" s="10" t="s">
        <v>389</v>
      </c>
      <c r="N59" s="10" t="s">
        <v>389</v>
      </c>
      <c r="O59" s="10">
        <v>0</v>
      </c>
      <c r="P59" s="10">
        <v>0</v>
      </c>
    </row>
    <row r="60" spans="1:16" ht="63" customHeight="1" x14ac:dyDescent="0.15">
      <c r="A60" s="7" t="s">
        <v>178</v>
      </c>
      <c r="B60" s="6" t="s">
        <v>179</v>
      </c>
      <c r="C60" s="6" t="s">
        <v>180</v>
      </c>
      <c r="D60" s="10" t="s">
        <v>389</v>
      </c>
      <c r="E60" s="10" t="s">
        <v>389</v>
      </c>
      <c r="F60" s="10" t="s">
        <v>389</v>
      </c>
      <c r="G60" s="10" t="s">
        <v>389</v>
      </c>
      <c r="H60" s="10" t="s">
        <v>389</v>
      </c>
      <c r="I60" s="10" t="s">
        <v>389</v>
      </c>
      <c r="J60" s="10" t="s">
        <v>389</v>
      </c>
      <c r="K60" s="10" t="s">
        <v>389</v>
      </c>
      <c r="L60" s="10" t="s">
        <v>389</v>
      </c>
      <c r="M60" s="10" t="s">
        <v>389</v>
      </c>
      <c r="N60" s="10" t="s">
        <v>389</v>
      </c>
      <c r="O60" s="10">
        <v>0</v>
      </c>
      <c r="P60" s="10">
        <v>0</v>
      </c>
    </row>
    <row r="61" spans="1:16" ht="63" customHeight="1" x14ac:dyDescent="0.15">
      <c r="A61" s="7" t="s">
        <v>182</v>
      </c>
      <c r="B61" s="6" t="s">
        <v>183</v>
      </c>
      <c r="C61" s="6" t="s">
        <v>184</v>
      </c>
      <c r="D61" s="10" t="s">
        <v>389</v>
      </c>
      <c r="E61" s="10" t="s">
        <v>389</v>
      </c>
      <c r="F61" s="10" t="s">
        <v>389</v>
      </c>
      <c r="G61" s="10" t="s">
        <v>389</v>
      </c>
      <c r="H61" s="10" t="s">
        <v>389</v>
      </c>
      <c r="I61" s="10" t="s">
        <v>389</v>
      </c>
      <c r="J61" s="10" t="s">
        <v>389</v>
      </c>
      <c r="K61" s="10" t="s">
        <v>389</v>
      </c>
      <c r="L61" s="10" t="s">
        <v>389</v>
      </c>
      <c r="M61" s="10" t="s">
        <v>389</v>
      </c>
      <c r="N61" s="10" t="s">
        <v>389</v>
      </c>
      <c r="O61" s="10">
        <v>0</v>
      </c>
      <c r="P61" s="10">
        <v>0</v>
      </c>
    </row>
    <row r="62" spans="1:16" ht="50.1" customHeight="1" x14ac:dyDescent="0.15">
      <c r="A62" s="7" t="s">
        <v>185</v>
      </c>
      <c r="B62" s="6" t="s">
        <v>186</v>
      </c>
      <c r="C62" s="6" t="s">
        <v>187</v>
      </c>
      <c r="D62" s="10" t="s">
        <v>389</v>
      </c>
      <c r="E62" s="10" t="s">
        <v>389</v>
      </c>
      <c r="F62" s="10" t="s">
        <v>389</v>
      </c>
      <c r="G62" s="10" t="s">
        <v>389</v>
      </c>
      <c r="H62" s="10" t="s">
        <v>389</v>
      </c>
      <c r="I62" s="10" t="s">
        <v>389</v>
      </c>
      <c r="J62" s="10" t="s">
        <v>389</v>
      </c>
      <c r="K62" s="10" t="s">
        <v>389</v>
      </c>
      <c r="L62" s="10" t="s">
        <v>389</v>
      </c>
      <c r="M62" s="10" t="s">
        <v>389</v>
      </c>
      <c r="N62" s="10" t="s">
        <v>389</v>
      </c>
      <c r="O62" s="10">
        <v>0</v>
      </c>
      <c r="P62" s="10">
        <v>0</v>
      </c>
    </row>
    <row r="63" spans="1:16" ht="99.95" customHeight="1" x14ac:dyDescent="0.15">
      <c r="A63" s="7" t="s">
        <v>190</v>
      </c>
      <c r="B63" s="6" t="s">
        <v>191</v>
      </c>
      <c r="C63" s="6" t="s">
        <v>192</v>
      </c>
      <c r="D63" s="10" t="s">
        <v>389</v>
      </c>
      <c r="E63" s="10" t="s">
        <v>389</v>
      </c>
      <c r="F63" s="10" t="s">
        <v>389</v>
      </c>
      <c r="G63" s="10" t="s">
        <v>389</v>
      </c>
      <c r="H63" s="10" t="s">
        <v>389</v>
      </c>
      <c r="I63" s="10" t="s">
        <v>389</v>
      </c>
      <c r="J63" s="10" t="s">
        <v>389</v>
      </c>
      <c r="K63" s="10" t="s">
        <v>389</v>
      </c>
      <c r="L63" s="10" t="s">
        <v>389</v>
      </c>
      <c r="M63" s="10" t="s">
        <v>389</v>
      </c>
      <c r="N63" s="10" t="s">
        <v>389</v>
      </c>
      <c r="O63" s="10">
        <v>0</v>
      </c>
      <c r="P63" s="10">
        <v>0</v>
      </c>
    </row>
    <row r="64" spans="1:16" ht="24.95" customHeight="1" x14ac:dyDescent="0.15">
      <c r="A64" s="7" t="s">
        <v>195</v>
      </c>
      <c r="B64" s="6" t="s">
        <v>196</v>
      </c>
      <c r="C64" s="6" t="s">
        <v>197</v>
      </c>
      <c r="D64" s="10" t="s">
        <v>389</v>
      </c>
      <c r="E64" s="10" t="s">
        <v>389</v>
      </c>
      <c r="F64" s="10" t="s">
        <v>389</v>
      </c>
      <c r="G64" s="10" t="s">
        <v>389</v>
      </c>
      <c r="H64" s="10" t="s">
        <v>389</v>
      </c>
      <c r="I64" s="10" t="s">
        <v>389</v>
      </c>
      <c r="J64" s="10" t="s">
        <v>389</v>
      </c>
      <c r="K64" s="10" t="s">
        <v>389</v>
      </c>
      <c r="L64" s="10" t="s">
        <v>389</v>
      </c>
      <c r="M64" s="10" t="s">
        <v>389</v>
      </c>
      <c r="N64" s="10" t="s">
        <v>389</v>
      </c>
      <c r="O64" s="10">
        <v>0</v>
      </c>
      <c r="P64" s="10">
        <v>0</v>
      </c>
    </row>
    <row r="65" spans="1:16" ht="24.95" customHeight="1" x14ac:dyDescent="0.15">
      <c r="A65" s="7" t="s">
        <v>199</v>
      </c>
      <c r="B65" s="6" t="s">
        <v>200</v>
      </c>
      <c r="C65" s="6" t="s">
        <v>201</v>
      </c>
      <c r="D65" s="10">
        <v>975000</v>
      </c>
      <c r="E65" s="10">
        <v>955000</v>
      </c>
      <c r="F65" s="10" t="s">
        <v>389</v>
      </c>
      <c r="G65" s="10" t="s">
        <v>389</v>
      </c>
      <c r="H65" s="10" t="s">
        <v>389</v>
      </c>
      <c r="I65" s="10" t="s">
        <v>389</v>
      </c>
      <c r="J65" s="10" t="s">
        <v>389</v>
      </c>
      <c r="K65" s="10" t="s">
        <v>389</v>
      </c>
      <c r="L65" s="10">
        <v>20000</v>
      </c>
      <c r="M65" s="10" t="s">
        <v>389</v>
      </c>
      <c r="N65" s="10" t="s">
        <v>389</v>
      </c>
      <c r="O65" s="10">
        <v>975000</v>
      </c>
      <c r="P65" s="10">
        <v>975000</v>
      </c>
    </row>
    <row r="66" spans="1:16" ht="38.1" customHeight="1" x14ac:dyDescent="0.15">
      <c r="A66" s="7" t="s">
        <v>202</v>
      </c>
      <c r="B66" s="6" t="s">
        <v>203</v>
      </c>
      <c r="C66" s="6" t="s">
        <v>204</v>
      </c>
      <c r="D66" s="10">
        <v>945000</v>
      </c>
      <c r="E66" s="10">
        <v>945000</v>
      </c>
      <c r="F66" s="10" t="s">
        <v>389</v>
      </c>
      <c r="G66" s="10" t="s">
        <v>389</v>
      </c>
      <c r="H66" s="10" t="s">
        <v>389</v>
      </c>
      <c r="I66" s="10" t="s">
        <v>389</v>
      </c>
      <c r="J66" s="10" t="s">
        <v>389</v>
      </c>
      <c r="K66" s="10" t="s">
        <v>389</v>
      </c>
      <c r="L66" s="10" t="s">
        <v>389</v>
      </c>
      <c r="M66" s="10" t="s">
        <v>389</v>
      </c>
      <c r="N66" s="10" t="s">
        <v>389</v>
      </c>
      <c r="O66" s="10">
        <v>945000</v>
      </c>
      <c r="P66" s="10">
        <v>945000</v>
      </c>
    </row>
    <row r="67" spans="1:16" ht="75" customHeight="1" x14ac:dyDescent="0.15">
      <c r="A67" s="7" t="s">
        <v>207</v>
      </c>
      <c r="B67" s="6" t="s">
        <v>208</v>
      </c>
      <c r="C67" s="6" t="s">
        <v>209</v>
      </c>
      <c r="D67" s="10">
        <v>5000</v>
      </c>
      <c r="E67" s="10">
        <v>5000</v>
      </c>
      <c r="F67" s="10" t="s">
        <v>389</v>
      </c>
      <c r="G67" s="10" t="s">
        <v>389</v>
      </c>
      <c r="H67" s="10" t="s">
        <v>389</v>
      </c>
      <c r="I67" s="10" t="s">
        <v>389</v>
      </c>
      <c r="J67" s="10" t="s">
        <v>389</v>
      </c>
      <c r="K67" s="10" t="s">
        <v>389</v>
      </c>
      <c r="L67" s="10" t="s">
        <v>389</v>
      </c>
      <c r="M67" s="10" t="s">
        <v>389</v>
      </c>
      <c r="N67" s="10" t="s">
        <v>389</v>
      </c>
      <c r="O67" s="10">
        <v>5000</v>
      </c>
      <c r="P67" s="10">
        <v>5000</v>
      </c>
    </row>
    <row r="68" spans="1:16" ht="50.1" customHeight="1" x14ac:dyDescent="0.15">
      <c r="A68" s="7" t="s">
        <v>210</v>
      </c>
      <c r="B68" s="6" t="s">
        <v>211</v>
      </c>
      <c r="C68" s="6" t="s">
        <v>212</v>
      </c>
      <c r="D68" s="10">
        <v>25000</v>
      </c>
      <c r="E68" s="10">
        <v>5000</v>
      </c>
      <c r="F68" s="10" t="s">
        <v>389</v>
      </c>
      <c r="G68" s="10" t="s">
        <v>389</v>
      </c>
      <c r="H68" s="10" t="s">
        <v>389</v>
      </c>
      <c r="I68" s="10" t="s">
        <v>389</v>
      </c>
      <c r="J68" s="10" t="s">
        <v>389</v>
      </c>
      <c r="K68" s="10" t="s">
        <v>389</v>
      </c>
      <c r="L68" s="10">
        <v>20000</v>
      </c>
      <c r="M68" s="10" t="s">
        <v>389</v>
      </c>
      <c r="N68" s="10" t="s">
        <v>389</v>
      </c>
      <c r="O68" s="10">
        <v>25000</v>
      </c>
      <c r="P68" s="10">
        <v>25000</v>
      </c>
    </row>
    <row r="69" spans="1:16" ht="24.95" customHeight="1" x14ac:dyDescent="0.15">
      <c r="A69" s="7" t="s">
        <v>213</v>
      </c>
      <c r="B69" s="6" t="s">
        <v>214</v>
      </c>
      <c r="C69" s="6" t="s">
        <v>212</v>
      </c>
      <c r="D69" s="10">
        <v>25000</v>
      </c>
      <c r="E69" s="10">
        <v>5000</v>
      </c>
      <c r="F69" s="10" t="s">
        <v>389</v>
      </c>
      <c r="G69" s="10" t="s">
        <v>389</v>
      </c>
      <c r="H69" s="10" t="s">
        <v>389</v>
      </c>
      <c r="I69" s="10" t="s">
        <v>389</v>
      </c>
      <c r="J69" s="10" t="s">
        <v>389</v>
      </c>
      <c r="K69" s="10" t="s">
        <v>389</v>
      </c>
      <c r="L69" s="10">
        <v>20000</v>
      </c>
      <c r="M69" s="10" t="s">
        <v>389</v>
      </c>
      <c r="N69" s="10" t="s">
        <v>389</v>
      </c>
      <c r="O69" s="10">
        <v>25000</v>
      </c>
      <c r="P69" s="10">
        <v>25000</v>
      </c>
    </row>
    <row r="70" spans="1:16" ht="24.95" customHeight="1" x14ac:dyDescent="0.15">
      <c r="A70" s="7" t="s">
        <v>216</v>
      </c>
      <c r="B70" s="6" t="s">
        <v>217</v>
      </c>
      <c r="C70" s="6" t="s">
        <v>212</v>
      </c>
      <c r="D70" s="10" t="s">
        <v>389</v>
      </c>
      <c r="E70" s="10" t="s">
        <v>389</v>
      </c>
      <c r="F70" s="10" t="s">
        <v>389</v>
      </c>
      <c r="G70" s="10" t="s">
        <v>389</v>
      </c>
      <c r="H70" s="10" t="s">
        <v>389</v>
      </c>
      <c r="I70" s="10" t="s">
        <v>389</v>
      </c>
      <c r="J70" s="10" t="s">
        <v>389</v>
      </c>
      <c r="K70" s="10" t="s">
        <v>389</v>
      </c>
      <c r="L70" s="10" t="s">
        <v>389</v>
      </c>
      <c r="M70" s="10" t="s">
        <v>389</v>
      </c>
      <c r="N70" s="10" t="s">
        <v>389</v>
      </c>
      <c r="O70" s="10">
        <v>0</v>
      </c>
      <c r="P70" s="10">
        <v>0</v>
      </c>
    </row>
    <row r="71" spans="1:16" ht="24.95" customHeight="1" x14ac:dyDescent="0.15">
      <c r="A71" s="7" t="s">
        <v>219</v>
      </c>
      <c r="B71" s="6" t="s">
        <v>220</v>
      </c>
      <c r="C71" s="6" t="s">
        <v>54</v>
      </c>
      <c r="D71" s="10" t="s">
        <v>389</v>
      </c>
      <c r="E71" s="10" t="s">
        <v>389</v>
      </c>
      <c r="F71" s="10" t="s">
        <v>389</v>
      </c>
      <c r="G71" s="10" t="s">
        <v>389</v>
      </c>
      <c r="H71" s="10" t="s">
        <v>389</v>
      </c>
      <c r="I71" s="10" t="s">
        <v>389</v>
      </c>
      <c r="J71" s="10" t="s">
        <v>389</v>
      </c>
      <c r="K71" s="10" t="s">
        <v>389</v>
      </c>
      <c r="L71" s="10" t="s">
        <v>389</v>
      </c>
      <c r="M71" s="10" t="s">
        <v>389</v>
      </c>
      <c r="N71" s="10" t="s">
        <v>389</v>
      </c>
      <c r="O71" s="10">
        <v>0</v>
      </c>
      <c r="P71" s="10">
        <v>0</v>
      </c>
    </row>
    <row r="72" spans="1:16" ht="38.1" customHeight="1" x14ac:dyDescent="0.15">
      <c r="A72" s="7" t="s">
        <v>221</v>
      </c>
      <c r="B72" s="6" t="s">
        <v>222</v>
      </c>
      <c r="C72" s="6" t="s">
        <v>223</v>
      </c>
      <c r="D72" s="10" t="s">
        <v>389</v>
      </c>
      <c r="E72" s="10" t="s">
        <v>389</v>
      </c>
      <c r="F72" s="10" t="s">
        <v>389</v>
      </c>
      <c r="G72" s="10" t="s">
        <v>389</v>
      </c>
      <c r="H72" s="10" t="s">
        <v>389</v>
      </c>
      <c r="I72" s="10" t="s">
        <v>389</v>
      </c>
      <c r="J72" s="10" t="s">
        <v>389</v>
      </c>
      <c r="K72" s="10" t="s">
        <v>389</v>
      </c>
      <c r="L72" s="10" t="s">
        <v>389</v>
      </c>
      <c r="M72" s="10" t="s">
        <v>389</v>
      </c>
      <c r="N72" s="10" t="s">
        <v>389</v>
      </c>
      <c r="O72" s="10">
        <v>0</v>
      </c>
      <c r="P72" s="10">
        <v>0</v>
      </c>
    </row>
    <row r="73" spans="1:16" ht="24.95" customHeight="1" x14ac:dyDescent="0.15">
      <c r="A73" s="7" t="s">
        <v>226</v>
      </c>
      <c r="B73" s="6" t="s">
        <v>227</v>
      </c>
      <c r="C73" s="6" t="s">
        <v>228</v>
      </c>
      <c r="D73" s="10" t="s">
        <v>389</v>
      </c>
      <c r="E73" s="10" t="s">
        <v>389</v>
      </c>
      <c r="F73" s="10" t="s">
        <v>389</v>
      </c>
      <c r="G73" s="10" t="s">
        <v>389</v>
      </c>
      <c r="H73" s="10" t="s">
        <v>389</v>
      </c>
      <c r="I73" s="10" t="s">
        <v>389</v>
      </c>
      <c r="J73" s="10" t="s">
        <v>389</v>
      </c>
      <c r="K73" s="10" t="s">
        <v>389</v>
      </c>
      <c r="L73" s="10" t="s">
        <v>389</v>
      </c>
      <c r="M73" s="10" t="s">
        <v>389</v>
      </c>
      <c r="N73" s="10" t="s">
        <v>389</v>
      </c>
      <c r="O73" s="10">
        <v>0</v>
      </c>
      <c r="P73" s="10">
        <v>0</v>
      </c>
    </row>
    <row r="74" spans="1:16" ht="50.1" customHeight="1" x14ac:dyDescent="0.15">
      <c r="A74" s="7" t="s">
        <v>229</v>
      </c>
      <c r="B74" s="6" t="s">
        <v>230</v>
      </c>
      <c r="C74" s="6" t="s">
        <v>231</v>
      </c>
      <c r="D74" s="10" t="s">
        <v>389</v>
      </c>
      <c r="E74" s="10" t="s">
        <v>389</v>
      </c>
      <c r="F74" s="10" t="s">
        <v>389</v>
      </c>
      <c r="G74" s="10" t="s">
        <v>389</v>
      </c>
      <c r="H74" s="10" t="s">
        <v>389</v>
      </c>
      <c r="I74" s="10" t="s">
        <v>389</v>
      </c>
      <c r="J74" s="10" t="s">
        <v>389</v>
      </c>
      <c r="K74" s="10" t="s">
        <v>389</v>
      </c>
      <c r="L74" s="10" t="s">
        <v>389</v>
      </c>
      <c r="M74" s="10" t="s">
        <v>389</v>
      </c>
      <c r="N74" s="10" t="s">
        <v>389</v>
      </c>
      <c r="O74" s="10">
        <v>0</v>
      </c>
      <c r="P74" s="10">
        <v>0</v>
      </c>
    </row>
    <row r="75" spans="1:16" ht="50.1" customHeight="1" x14ac:dyDescent="0.15">
      <c r="A75" s="7" t="s">
        <v>234</v>
      </c>
      <c r="B75" s="6" t="s">
        <v>235</v>
      </c>
      <c r="C75" s="6" t="s">
        <v>236</v>
      </c>
      <c r="D75" s="10" t="s">
        <v>389</v>
      </c>
      <c r="E75" s="10" t="s">
        <v>389</v>
      </c>
      <c r="F75" s="10" t="s">
        <v>389</v>
      </c>
      <c r="G75" s="10" t="s">
        <v>389</v>
      </c>
      <c r="H75" s="10" t="s">
        <v>389</v>
      </c>
      <c r="I75" s="10" t="s">
        <v>389</v>
      </c>
      <c r="J75" s="10" t="s">
        <v>389</v>
      </c>
      <c r="K75" s="10" t="s">
        <v>389</v>
      </c>
      <c r="L75" s="10" t="s">
        <v>389</v>
      </c>
      <c r="M75" s="10" t="s">
        <v>389</v>
      </c>
      <c r="N75" s="10" t="s">
        <v>389</v>
      </c>
      <c r="O75" s="10">
        <v>0</v>
      </c>
      <c r="P75" s="10">
        <v>0</v>
      </c>
    </row>
    <row r="76" spans="1:16" ht="24.95" customHeight="1" x14ac:dyDescent="0.15">
      <c r="A76" s="7" t="s">
        <v>237</v>
      </c>
      <c r="B76" s="6" t="s">
        <v>238</v>
      </c>
      <c r="C76" s="6" t="s">
        <v>239</v>
      </c>
      <c r="D76" s="10" t="s">
        <v>389</v>
      </c>
      <c r="E76" s="10" t="s">
        <v>389</v>
      </c>
      <c r="F76" s="10" t="s">
        <v>389</v>
      </c>
      <c r="G76" s="10" t="s">
        <v>389</v>
      </c>
      <c r="H76" s="10" t="s">
        <v>389</v>
      </c>
      <c r="I76" s="10" t="s">
        <v>389</v>
      </c>
      <c r="J76" s="10" t="s">
        <v>389</v>
      </c>
      <c r="K76" s="10" t="s">
        <v>389</v>
      </c>
      <c r="L76" s="10" t="s">
        <v>389</v>
      </c>
      <c r="M76" s="10" t="s">
        <v>389</v>
      </c>
      <c r="N76" s="10" t="s">
        <v>389</v>
      </c>
      <c r="O76" s="10">
        <v>0</v>
      </c>
      <c r="P76" s="10">
        <v>0</v>
      </c>
    </row>
    <row r="77" spans="1:16" ht="63" customHeight="1" x14ac:dyDescent="0.15">
      <c r="A77" s="7" t="s">
        <v>242</v>
      </c>
      <c r="B77" s="6" t="s">
        <v>243</v>
      </c>
      <c r="C77" s="6" t="s">
        <v>239</v>
      </c>
      <c r="D77" s="10" t="s">
        <v>389</v>
      </c>
      <c r="E77" s="10" t="s">
        <v>389</v>
      </c>
      <c r="F77" s="10" t="s">
        <v>389</v>
      </c>
      <c r="G77" s="10" t="s">
        <v>389</v>
      </c>
      <c r="H77" s="10" t="s">
        <v>389</v>
      </c>
      <c r="I77" s="10" t="s">
        <v>389</v>
      </c>
      <c r="J77" s="10" t="s">
        <v>389</v>
      </c>
      <c r="K77" s="10" t="s">
        <v>389</v>
      </c>
      <c r="L77" s="10" t="s">
        <v>389</v>
      </c>
      <c r="M77" s="10" t="s">
        <v>389</v>
      </c>
      <c r="N77" s="10" t="s">
        <v>389</v>
      </c>
      <c r="O77" s="10">
        <v>0</v>
      </c>
      <c r="P77" s="10">
        <v>0</v>
      </c>
    </row>
    <row r="78" spans="1:16" ht="50.1" customHeight="1" x14ac:dyDescent="0.15">
      <c r="A78" s="7" t="s">
        <v>244</v>
      </c>
      <c r="B78" s="6" t="s">
        <v>245</v>
      </c>
      <c r="C78" s="6" t="s">
        <v>239</v>
      </c>
      <c r="D78" s="10" t="s">
        <v>389</v>
      </c>
      <c r="E78" s="10" t="s">
        <v>389</v>
      </c>
      <c r="F78" s="10" t="s">
        <v>389</v>
      </c>
      <c r="G78" s="10" t="s">
        <v>389</v>
      </c>
      <c r="H78" s="10" t="s">
        <v>389</v>
      </c>
      <c r="I78" s="10" t="s">
        <v>389</v>
      </c>
      <c r="J78" s="10" t="s">
        <v>389</v>
      </c>
      <c r="K78" s="10" t="s">
        <v>389</v>
      </c>
      <c r="L78" s="10" t="s">
        <v>389</v>
      </c>
      <c r="M78" s="10" t="s">
        <v>389</v>
      </c>
      <c r="N78" s="10" t="s">
        <v>389</v>
      </c>
      <c r="O78" s="10">
        <v>0</v>
      </c>
      <c r="P78" s="10">
        <v>0</v>
      </c>
    </row>
    <row r="79" spans="1:16" ht="75" customHeight="1" x14ac:dyDescent="0.15">
      <c r="A79" s="7" t="s">
        <v>247</v>
      </c>
      <c r="B79" s="6" t="s">
        <v>248</v>
      </c>
      <c r="C79" s="6" t="s">
        <v>249</v>
      </c>
      <c r="D79" s="10" t="s">
        <v>389</v>
      </c>
      <c r="E79" s="10" t="s">
        <v>389</v>
      </c>
      <c r="F79" s="10" t="s">
        <v>389</v>
      </c>
      <c r="G79" s="10" t="s">
        <v>389</v>
      </c>
      <c r="H79" s="10" t="s">
        <v>389</v>
      </c>
      <c r="I79" s="10" t="s">
        <v>389</v>
      </c>
      <c r="J79" s="10" t="s">
        <v>389</v>
      </c>
      <c r="K79" s="10" t="s">
        <v>389</v>
      </c>
      <c r="L79" s="10" t="s">
        <v>389</v>
      </c>
      <c r="M79" s="10" t="s">
        <v>389</v>
      </c>
      <c r="N79" s="10" t="s">
        <v>389</v>
      </c>
      <c r="O79" s="10">
        <v>0</v>
      </c>
      <c r="P79" s="10">
        <v>0</v>
      </c>
    </row>
    <row r="80" spans="1:16" ht="63" customHeight="1" x14ac:dyDescent="0.15">
      <c r="A80" s="7" t="s">
        <v>242</v>
      </c>
      <c r="B80" s="6" t="s">
        <v>250</v>
      </c>
      <c r="C80" s="6" t="s">
        <v>249</v>
      </c>
      <c r="D80" s="10" t="s">
        <v>389</v>
      </c>
      <c r="E80" s="10" t="s">
        <v>389</v>
      </c>
      <c r="F80" s="10" t="s">
        <v>389</v>
      </c>
      <c r="G80" s="10" t="s">
        <v>389</v>
      </c>
      <c r="H80" s="10" t="s">
        <v>389</v>
      </c>
      <c r="I80" s="10" t="s">
        <v>389</v>
      </c>
      <c r="J80" s="10" t="s">
        <v>389</v>
      </c>
      <c r="K80" s="10" t="s">
        <v>389</v>
      </c>
      <c r="L80" s="10" t="s">
        <v>389</v>
      </c>
      <c r="M80" s="10" t="s">
        <v>389</v>
      </c>
      <c r="N80" s="10" t="s">
        <v>389</v>
      </c>
      <c r="O80" s="10">
        <v>0</v>
      </c>
      <c r="P80" s="10">
        <v>0</v>
      </c>
    </row>
    <row r="81" spans="1:16" ht="50.1" customHeight="1" x14ac:dyDescent="0.15">
      <c r="A81" s="7" t="s">
        <v>244</v>
      </c>
      <c r="B81" s="6" t="s">
        <v>251</v>
      </c>
      <c r="C81" s="6" t="s">
        <v>249</v>
      </c>
      <c r="D81" s="10" t="s">
        <v>389</v>
      </c>
      <c r="E81" s="10" t="s">
        <v>389</v>
      </c>
      <c r="F81" s="10" t="s">
        <v>389</v>
      </c>
      <c r="G81" s="10" t="s">
        <v>389</v>
      </c>
      <c r="H81" s="10" t="s">
        <v>389</v>
      </c>
      <c r="I81" s="10" t="s">
        <v>389</v>
      </c>
      <c r="J81" s="10" t="s">
        <v>389</v>
      </c>
      <c r="K81" s="10" t="s">
        <v>389</v>
      </c>
      <c r="L81" s="10" t="s">
        <v>389</v>
      </c>
      <c r="M81" s="10" t="s">
        <v>389</v>
      </c>
      <c r="N81" s="10" t="s">
        <v>389</v>
      </c>
      <c r="O81" s="10">
        <v>0</v>
      </c>
      <c r="P81" s="10">
        <v>0</v>
      </c>
    </row>
    <row r="82" spans="1:16" ht="50.1" customHeight="1" x14ac:dyDescent="0.15">
      <c r="A82" s="7" t="s">
        <v>252</v>
      </c>
      <c r="B82" s="6" t="s">
        <v>253</v>
      </c>
      <c r="C82" s="6" t="s">
        <v>98</v>
      </c>
      <c r="D82" s="10" t="s">
        <v>389</v>
      </c>
      <c r="E82" s="10" t="s">
        <v>389</v>
      </c>
      <c r="F82" s="10" t="s">
        <v>389</v>
      </c>
      <c r="G82" s="10" t="s">
        <v>389</v>
      </c>
      <c r="H82" s="10" t="s">
        <v>389</v>
      </c>
      <c r="I82" s="10" t="s">
        <v>389</v>
      </c>
      <c r="J82" s="10" t="s">
        <v>389</v>
      </c>
      <c r="K82" s="10" t="s">
        <v>389</v>
      </c>
      <c r="L82" s="10" t="s">
        <v>389</v>
      </c>
      <c r="M82" s="10" t="s">
        <v>389</v>
      </c>
      <c r="N82" s="10" t="s">
        <v>389</v>
      </c>
      <c r="O82" s="10">
        <v>0</v>
      </c>
      <c r="P82" s="10">
        <v>0</v>
      </c>
    </row>
    <row r="83" spans="1:16" ht="75" customHeight="1" x14ac:dyDescent="0.15">
      <c r="A83" s="7" t="s">
        <v>254</v>
      </c>
      <c r="B83" s="6" t="s">
        <v>255</v>
      </c>
      <c r="C83" s="6" t="s">
        <v>256</v>
      </c>
      <c r="D83" s="10" t="s">
        <v>389</v>
      </c>
      <c r="E83" s="10" t="s">
        <v>389</v>
      </c>
      <c r="F83" s="10" t="s">
        <v>389</v>
      </c>
      <c r="G83" s="10" t="s">
        <v>389</v>
      </c>
      <c r="H83" s="10" t="s">
        <v>389</v>
      </c>
      <c r="I83" s="10" t="s">
        <v>389</v>
      </c>
      <c r="J83" s="10" t="s">
        <v>389</v>
      </c>
      <c r="K83" s="10" t="s">
        <v>389</v>
      </c>
      <c r="L83" s="10" t="s">
        <v>389</v>
      </c>
      <c r="M83" s="10" t="s">
        <v>389</v>
      </c>
      <c r="N83" s="10" t="s">
        <v>389</v>
      </c>
      <c r="O83" s="10">
        <v>0</v>
      </c>
      <c r="P83" s="10">
        <v>0</v>
      </c>
    </row>
    <row r="84" spans="1:16" ht="24.95" customHeight="1" x14ac:dyDescent="0.15">
      <c r="A84" s="7" t="s">
        <v>258</v>
      </c>
      <c r="B84" s="6" t="s">
        <v>259</v>
      </c>
      <c r="C84" s="6" t="s">
        <v>98</v>
      </c>
      <c r="D84" s="10">
        <v>21683896.5</v>
      </c>
      <c r="E84" s="10">
        <v>6421699.4199999999</v>
      </c>
      <c r="F84" s="10" t="s">
        <v>389</v>
      </c>
      <c r="G84" s="10">
        <v>3314000</v>
      </c>
      <c r="H84" s="10" t="s">
        <v>389</v>
      </c>
      <c r="I84" s="10" t="s">
        <v>389</v>
      </c>
      <c r="J84" s="10" t="s">
        <v>389</v>
      </c>
      <c r="K84" s="10" t="s">
        <v>389</v>
      </c>
      <c r="L84" s="10">
        <v>11948197.08</v>
      </c>
      <c r="M84" s="10" t="s">
        <v>389</v>
      </c>
      <c r="N84" s="10" t="s">
        <v>389</v>
      </c>
      <c r="O84" s="10">
        <v>13659423.800000001</v>
      </c>
      <c r="P84" s="10">
        <v>13659423.800000001</v>
      </c>
    </row>
    <row r="85" spans="1:16" ht="50.1" customHeight="1" x14ac:dyDescent="0.15">
      <c r="A85" s="7" t="s">
        <v>260</v>
      </c>
      <c r="B85" s="6" t="s">
        <v>261</v>
      </c>
      <c r="C85" s="6" t="s">
        <v>224</v>
      </c>
      <c r="D85" s="10" t="s">
        <v>389</v>
      </c>
      <c r="E85" s="10" t="s">
        <v>389</v>
      </c>
      <c r="F85" s="10" t="s">
        <v>389</v>
      </c>
      <c r="G85" s="10" t="s">
        <v>389</v>
      </c>
      <c r="H85" s="10" t="s">
        <v>389</v>
      </c>
      <c r="I85" s="10" t="s">
        <v>389</v>
      </c>
      <c r="J85" s="10" t="s">
        <v>389</v>
      </c>
      <c r="K85" s="10" t="s">
        <v>389</v>
      </c>
      <c r="L85" s="10" t="s">
        <v>389</v>
      </c>
      <c r="M85" s="10" t="s">
        <v>389</v>
      </c>
      <c r="N85" s="10" t="s">
        <v>389</v>
      </c>
      <c r="O85" s="10">
        <v>0</v>
      </c>
      <c r="P85" s="10">
        <v>0</v>
      </c>
    </row>
    <row r="86" spans="1:16" ht="50.1" customHeight="1" x14ac:dyDescent="0.15">
      <c r="A86" s="7" t="s">
        <v>262</v>
      </c>
      <c r="B86" s="6" t="s">
        <v>263</v>
      </c>
      <c r="C86" s="6" t="s">
        <v>264</v>
      </c>
      <c r="D86" s="10" t="s">
        <v>389</v>
      </c>
      <c r="E86" s="10" t="s">
        <v>389</v>
      </c>
      <c r="F86" s="10" t="s">
        <v>389</v>
      </c>
      <c r="G86" s="10" t="s">
        <v>389</v>
      </c>
      <c r="H86" s="10" t="s">
        <v>389</v>
      </c>
      <c r="I86" s="10" t="s">
        <v>389</v>
      </c>
      <c r="J86" s="10" t="s">
        <v>389</v>
      </c>
      <c r="K86" s="10" t="s">
        <v>389</v>
      </c>
      <c r="L86" s="10" t="s">
        <v>389</v>
      </c>
      <c r="M86" s="10" t="s">
        <v>389</v>
      </c>
      <c r="N86" s="10" t="s">
        <v>389</v>
      </c>
      <c r="O86" s="10">
        <v>0</v>
      </c>
      <c r="P86" s="10">
        <v>0</v>
      </c>
    </row>
    <row r="87" spans="1:16" ht="50.1" customHeight="1" x14ac:dyDescent="0.15">
      <c r="A87" s="7" t="s">
        <v>262</v>
      </c>
      <c r="B87" s="6" t="s">
        <v>265</v>
      </c>
      <c r="C87" s="6" t="s">
        <v>264</v>
      </c>
      <c r="D87" s="10" t="s">
        <v>389</v>
      </c>
      <c r="E87" s="10" t="s">
        <v>389</v>
      </c>
      <c r="F87" s="10" t="s">
        <v>389</v>
      </c>
      <c r="G87" s="10" t="s">
        <v>389</v>
      </c>
      <c r="H87" s="10" t="s">
        <v>389</v>
      </c>
      <c r="I87" s="10" t="s">
        <v>389</v>
      </c>
      <c r="J87" s="10" t="s">
        <v>389</v>
      </c>
      <c r="K87" s="10" t="s">
        <v>389</v>
      </c>
      <c r="L87" s="10" t="s">
        <v>389</v>
      </c>
      <c r="M87" s="10" t="s">
        <v>389</v>
      </c>
      <c r="N87" s="10" t="s">
        <v>389</v>
      </c>
      <c r="O87" s="10">
        <v>0</v>
      </c>
      <c r="P87" s="10">
        <v>0</v>
      </c>
    </row>
    <row r="88" spans="1:16" ht="24.95" customHeight="1" x14ac:dyDescent="0.15">
      <c r="A88" s="7" t="s">
        <v>268</v>
      </c>
      <c r="B88" s="6" t="s">
        <v>269</v>
      </c>
      <c r="C88" s="6" t="s">
        <v>264</v>
      </c>
      <c r="D88" s="10" t="s">
        <v>389</v>
      </c>
      <c r="E88" s="10" t="s">
        <v>389</v>
      </c>
      <c r="F88" s="10" t="s">
        <v>389</v>
      </c>
      <c r="G88" s="10" t="s">
        <v>389</v>
      </c>
      <c r="H88" s="10" t="s">
        <v>389</v>
      </c>
      <c r="I88" s="10" t="s">
        <v>389</v>
      </c>
      <c r="J88" s="10" t="s">
        <v>389</v>
      </c>
      <c r="K88" s="10" t="s">
        <v>389</v>
      </c>
      <c r="L88" s="10" t="s">
        <v>389</v>
      </c>
      <c r="M88" s="10" t="s">
        <v>389</v>
      </c>
      <c r="N88" s="10" t="s">
        <v>389</v>
      </c>
      <c r="O88" s="10">
        <v>0</v>
      </c>
      <c r="P88" s="10">
        <v>0</v>
      </c>
    </row>
    <row r="89" spans="1:16" ht="24.95" customHeight="1" x14ac:dyDescent="0.15">
      <c r="A89" s="7" t="s">
        <v>272</v>
      </c>
      <c r="B89" s="6" t="s">
        <v>273</v>
      </c>
      <c r="C89" s="6" t="s">
        <v>264</v>
      </c>
      <c r="D89" s="10" t="s">
        <v>389</v>
      </c>
      <c r="E89" s="10" t="s">
        <v>389</v>
      </c>
      <c r="F89" s="10" t="s">
        <v>389</v>
      </c>
      <c r="G89" s="10" t="s">
        <v>389</v>
      </c>
      <c r="H89" s="10" t="s">
        <v>389</v>
      </c>
      <c r="I89" s="10" t="s">
        <v>389</v>
      </c>
      <c r="J89" s="10" t="s">
        <v>389</v>
      </c>
      <c r="K89" s="10" t="s">
        <v>389</v>
      </c>
      <c r="L89" s="10" t="s">
        <v>389</v>
      </c>
      <c r="M89" s="10" t="s">
        <v>389</v>
      </c>
      <c r="N89" s="10" t="s">
        <v>389</v>
      </c>
      <c r="O89" s="10">
        <v>0</v>
      </c>
      <c r="P89" s="10">
        <v>0</v>
      </c>
    </row>
    <row r="90" spans="1:16" ht="24.95" customHeight="1" x14ac:dyDescent="0.15">
      <c r="A90" s="7" t="s">
        <v>276</v>
      </c>
      <c r="B90" s="6" t="s">
        <v>277</v>
      </c>
      <c r="C90" s="6" t="s">
        <v>278</v>
      </c>
      <c r="D90" s="10">
        <v>19455105.190000001</v>
      </c>
      <c r="E90" s="10">
        <v>4512908.1100000003</v>
      </c>
      <c r="F90" s="10" t="s">
        <v>389</v>
      </c>
      <c r="G90" s="10">
        <v>3314000</v>
      </c>
      <c r="H90" s="10" t="s">
        <v>389</v>
      </c>
      <c r="I90" s="10" t="s">
        <v>389</v>
      </c>
      <c r="J90" s="10" t="s">
        <v>389</v>
      </c>
      <c r="K90" s="10" t="s">
        <v>389</v>
      </c>
      <c r="L90" s="10">
        <v>11628197.08</v>
      </c>
      <c r="M90" s="10" t="s">
        <v>389</v>
      </c>
      <c r="N90" s="10" t="s">
        <v>389</v>
      </c>
      <c r="O90" s="10">
        <v>11456640.800000001</v>
      </c>
      <c r="P90" s="10">
        <v>11456640.800000001</v>
      </c>
    </row>
    <row r="91" spans="1:16" ht="38.1" customHeight="1" x14ac:dyDescent="0.15">
      <c r="A91" s="7" t="s">
        <v>279</v>
      </c>
      <c r="B91" s="6" t="s">
        <v>280</v>
      </c>
      <c r="C91" s="6" t="s">
        <v>278</v>
      </c>
      <c r="D91" s="10">
        <v>12237571.689999999</v>
      </c>
      <c r="E91" s="10">
        <v>4192908.11</v>
      </c>
      <c r="F91" s="10" t="s">
        <v>389</v>
      </c>
      <c r="G91" s="10" t="s">
        <v>389</v>
      </c>
      <c r="H91" s="10" t="s">
        <v>389</v>
      </c>
      <c r="I91" s="10" t="s">
        <v>389</v>
      </c>
      <c r="J91" s="10" t="s">
        <v>389</v>
      </c>
      <c r="K91" s="10" t="s">
        <v>389</v>
      </c>
      <c r="L91" s="10">
        <v>8044663.5800000001</v>
      </c>
      <c r="M91" s="10" t="s">
        <v>389</v>
      </c>
      <c r="N91" s="10" t="s">
        <v>389</v>
      </c>
      <c r="O91" s="10">
        <v>9056640.8000000007</v>
      </c>
      <c r="P91" s="10">
        <v>9056640.8000000007</v>
      </c>
    </row>
    <row r="92" spans="1:16" ht="38.1" customHeight="1" x14ac:dyDescent="0.15">
      <c r="A92" s="7" t="s">
        <v>281</v>
      </c>
      <c r="B92" s="6" t="s">
        <v>282</v>
      </c>
      <c r="C92" s="6" t="s">
        <v>278</v>
      </c>
      <c r="D92" s="10">
        <v>108537.56</v>
      </c>
      <c r="E92" s="10">
        <v>33537.56</v>
      </c>
      <c r="F92" s="10" t="s">
        <v>389</v>
      </c>
      <c r="G92" s="10" t="s">
        <v>389</v>
      </c>
      <c r="H92" s="10" t="s">
        <v>389</v>
      </c>
      <c r="I92" s="10" t="s">
        <v>389</v>
      </c>
      <c r="J92" s="10" t="s">
        <v>389</v>
      </c>
      <c r="K92" s="10" t="s">
        <v>389</v>
      </c>
      <c r="L92" s="10">
        <v>75000</v>
      </c>
      <c r="M92" s="10" t="s">
        <v>389</v>
      </c>
      <c r="N92" s="10" t="s">
        <v>389</v>
      </c>
      <c r="O92" s="10">
        <v>106352.95</v>
      </c>
      <c r="P92" s="10">
        <v>106352.95</v>
      </c>
    </row>
    <row r="93" spans="1:16" ht="24.95" customHeight="1" x14ac:dyDescent="0.15">
      <c r="A93" s="7" t="s">
        <v>145</v>
      </c>
      <c r="B93" s="6" t="s">
        <v>285</v>
      </c>
      <c r="C93" s="6" t="s">
        <v>278</v>
      </c>
      <c r="D93" s="10">
        <v>300000</v>
      </c>
      <c r="E93" s="10" t="s">
        <v>389</v>
      </c>
      <c r="F93" s="10" t="s">
        <v>389</v>
      </c>
      <c r="G93" s="10" t="s">
        <v>389</v>
      </c>
      <c r="H93" s="10" t="s">
        <v>389</v>
      </c>
      <c r="I93" s="10" t="s">
        <v>389</v>
      </c>
      <c r="J93" s="10" t="s">
        <v>389</v>
      </c>
      <c r="K93" s="10" t="s">
        <v>389</v>
      </c>
      <c r="L93" s="10">
        <v>300000</v>
      </c>
      <c r="M93" s="10" t="s">
        <v>389</v>
      </c>
      <c r="N93" s="10" t="s">
        <v>389</v>
      </c>
      <c r="O93" s="10">
        <v>100000</v>
      </c>
      <c r="P93" s="10">
        <v>100000</v>
      </c>
    </row>
    <row r="94" spans="1:16" ht="50.1" customHeight="1" x14ac:dyDescent="0.15">
      <c r="A94" s="7" t="s">
        <v>286</v>
      </c>
      <c r="B94" s="6" t="s">
        <v>287</v>
      </c>
      <c r="C94" s="6" t="s">
        <v>278</v>
      </c>
      <c r="D94" s="10">
        <v>236748.03</v>
      </c>
      <c r="E94" s="10">
        <v>211674.57</v>
      </c>
      <c r="F94" s="10" t="s">
        <v>389</v>
      </c>
      <c r="G94" s="10" t="s">
        <v>389</v>
      </c>
      <c r="H94" s="10" t="s">
        <v>389</v>
      </c>
      <c r="I94" s="10" t="s">
        <v>389</v>
      </c>
      <c r="J94" s="10" t="s">
        <v>389</v>
      </c>
      <c r="K94" s="10" t="s">
        <v>389</v>
      </c>
      <c r="L94" s="10">
        <v>25073.46</v>
      </c>
      <c r="M94" s="10" t="s">
        <v>389</v>
      </c>
      <c r="N94" s="10" t="s">
        <v>389</v>
      </c>
      <c r="O94" s="10">
        <v>224482.5</v>
      </c>
      <c r="P94" s="10">
        <v>224482.5</v>
      </c>
    </row>
    <row r="95" spans="1:16" ht="24.95" customHeight="1" x14ac:dyDescent="0.15">
      <c r="A95" s="7" t="s">
        <v>290</v>
      </c>
      <c r="B95" s="6" t="s">
        <v>291</v>
      </c>
      <c r="C95" s="6" t="s">
        <v>278</v>
      </c>
      <c r="D95" s="10" t="s">
        <v>389</v>
      </c>
      <c r="E95" s="10" t="s">
        <v>389</v>
      </c>
      <c r="F95" s="10" t="s">
        <v>389</v>
      </c>
      <c r="G95" s="10" t="s">
        <v>389</v>
      </c>
      <c r="H95" s="10" t="s">
        <v>389</v>
      </c>
      <c r="I95" s="10" t="s">
        <v>389</v>
      </c>
      <c r="J95" s="10" t="s">
        <v>389</v>
      </c>
      <c r="K95" s="10" t="s">
        <v>389</v>
      </c>
      <c r="L95" s="10" t="s">
        <v>389</v>
      </c>
      <c r="M95" s="10" t="s">
        <v>389</v>
      </c>
      <c r="N95" s="10" t="s">
        <v>389</v>
      </c>
      <c r="O95" s="10">
        <v>0</v>
      </c>
      <c r="P95" s="10">
        <v>0</v>
      </c>
    </row>
    <row r="96" spans="1:16" ht="75" customHeight="1" x14ac:dyDescent="0.15">
      <c r="A96" s="7" t="s">
        <v>294</v>
      </c>
      <c r="B96" s="6" t="s">
        <v>295</v>
      </c>
      <c r="C96" s="6" t="s">
        <v>278</v>
      </c>
      <c r="D96" s="10">
        <v>1063592</v>
      </c>
      <c r="E96" s="10">
        <v>662592</v>
      </c>
      <c r="F96" s="10" t="s">
        <v>389</v>
      </c>
      <c r="G96" s="10" t="s">
        <v>389</v>
      </c>
      <c r="H96" s="10" t="s">
        <v>389</v>
      </c>
      <c r="I96" s="10" t="s">
        <v>389</v>
      </c>
      <c r="J96" s="10" t="s">
        <v>389</v>
      </c>
      <c r="K96" s="10" t="s">
        <v>389</v>
      </c>
      <c r="L96" s="10">
        <v>401000</v>
      </c>
      <c r="M96" s="10" t="s">
        <v>389</v>
      </c>
      <c r="N96" s="10" t="s">
        <v>389</v>
      </c>
      <c r="O96" s="10">
        <v>1063592</v>
      </c>
      <c r="P96" s="10">
        <v>1063592</v>
      </c>
    </row>
    <row r="97" spans="1:16" ht="75" customHeight="1" x14ac:dyDescent="0.15">
      <c r="A97" s="7" t="s">
        <v>149</v>
      </c>
      <c r="B97" s="6" t="s">
        <v>298</v>
      </c>
      <c r="C97" s="6" t="s">
        <v>278</v>
      </c>
      <c r="D97" s="10">
        <v>6651550.3499999996</v>
      </c>
      <c r="E97" s="10">
        <v>2897550.35</v>
      </c>
      <c r="F97" s="10" t="s">
        <v>389</v>
      </c>
      <c r="G97" s="10" t="s">
        <v>389</v>
      </c>
      <c r="H97" s="10" t="s">
        <v>389</v>
      </c>
      <c r="I97" s="10" t="s">
        <v>389</v>
      </c>
      <c r="J97" s="10" t="s">
        <v>389</v>
      </c>
      <c r="K97" s="10" t="s">
        <v>389</v>
      </c>
      <c r="L97" s="10">
        <v>3754000</v>
      </c>
      <c r="M97" s="10" t="s">
        <v>389</v>
      </c>
      <c r="N97" s="10" t="s">
        <v>389</v>
      </c>
      <c r="O97" s="10">
        <v>5708550.3499999996</v>
      </c>
      <c r="P97" s="10">
        <v>5708550.3499999996</v>
      </c>
    </row>
    <row r="98" spans="1:16" ht="24.95" customHeight="1" x14ac:dyDescent="0.15">
      <c r="A98" s="7" t="s">
        <v>299</v>
      </c>
      <c r="B98" s="6" t="s">
        <v>300</v>
      </c>
      <c r="C98" s="6" t="s">
        <v>278</v>
      </c>
      <c r="D98" s="10" t="s">
        <v>389</v>
      </c>
      <c r="E98" s="10" t="s">
        <v>389</v>
      </c>
      <c r="F98" s="10" t="s">
        <v>389</v>
      </c>
      <c r="G98" s="10" t="s">
        <v>389</v>
      </c>
      <c r="H98" s="10" t="s">
        <v>389</v>
      </c>
      <c r="I98" s="10" t="s">
        <v>389</v>
      </c>
      <c r="J98" s="10" t="s">
        <v>389</v>
      </c>
      <c r="K98" s="10" t="s">
        <v>389</v>
      </c>
      <c r="L98" s="10" t="s">
        <v>389</v>
      </c>
      <c r="M98" s="10" t="s">
        <v>389</v>
      </c>
      <c r="N98" s="10" t="s">
        <v>389</v>
      </c>
      <c r="O98" s="10">
        <v>0</v>
      </c>
      <c r="P98" s="10">
        <v>0</v>
      </c>
    </row>
    <row r="99" spans="1:16" ht="75" customHeight="1" x14ac:dyDescent="0.15">
      <c r="A99" s="7" t="s">
        <v>303</v>
      </c>
      <c r="B99" s="6" t="s">
        <v>304</v>
      </c>
      <c r="C99" s="6" t="s">
        <v>278</v>
      </c>
      <c r="D99" s="10">
        <v>3877143.75</v>
      </c>
      <c r="E99" s="10">
        <v>387553.63</v>
      </c>
      <c r="F99" s="10" t="s">
        <v>389</v>
      </c>
      <c r="G99" s="10" t="s">
        <v>389</v>
      </c>
      <c r="H99" s="10" t="s">
        <v>389</v>
      </c>
      <c r="I99" s="10" t="s">
        <v>389</v>
      </c>
      <c r="J99" s="10" t="s">
        <v>389</v>
      </c>
      <c r="K99" s="10" t="s">
        <v>389</v>
      </c>
      <c r="L99" s="10">
        <v>3489590.12</v>
      </c>
      <c r="M99" s="10" t="s">
        <v>389</v>
      </c>
      <c r="N99" s="10" t="s">
        <v>389</v>
      </c>
      <c r="O99" s="10">
        <v>1853663</v>
      </c>
      <c r="P99" s="10">
        <v>1853663</v>
      </c>
    </row>
    <row r="100" spans="1:16" ht="38.1" customHeight="1" x14ac:dyDescent="0.15">
      <c r="A100" s="7" t="s">
        <v>306</v>
      </c>
      <c r="B100" s="6" t="s">
        <v>307</v>
      </c>
      <c r="C100" s="6" t="s">
        <v>278</v>
      </c>
      <c r="D100" s="10">
        <v>7217533.5</v>
      </c>
      <c r="E100" s="10">
        <v>320000</v>
      </c>
      <c r="F100" s="10" t="s">
        <v>389</v>
      </c>
      <c r="G100" s="10">
        <v>3314000</v>
      </c>
      <c r="H100" s="10" t="s">
        <v>389</v>
      </c>
      <c r="I100" s="10" t="s">
        <v>389</v>
      </c>
      <c r="J100" s="10" t="s">
        <v>389</v>
      </c>
      <c r="K100" s="10" t="s">
        <v>389</v>
      </c>
      <c r="L100" s="10">
        <v>3583533.5</v>
      </c>
      <c r="M100" s="10" t="s">
        <v>389</v>
      </c>
      <c r="N100" s="10" t="s">
        <v>389</v>
      </c>
      <c r="O100" s="10">
        <v>2400000</v>
      </c>
      <c r="P100" s="10">
        <v>2400000</v>
      </c>
    </row>
    <row r="101" spans="1:16" ht="38.1" customHeight="1" x14ac:dyDescent="0.15">
      <c r="A101" s="7" t="s">
        <v>308</v>
      </c>
      <c r="B101" s="6" t="s">
        <v>309</v>
      </c>
      <c r="C101" s="6" t="s">
        <v>278</v>
      </c>
      <c r="D101" s="10">
        <v>5667533.5</v>
      </c>
      <c r="E101" s="10">
        <v>50000</v>
      </c>
      <c r="F101" s="10" t="s">
        <v>389</v>
      </c>
      <c r="G101" s="10">
        <v>3314000</v>
      </c>
      <c r="H101" s="10" t="s">
        <v>389</v>
      </c>
      <c r="I101" s="10" t="s">
        <v>389</v>
      </c>
      <c r="J101" s="10" t="s">
        <v>389</v>
      </c>
      <c r="K101" s="10" t="s">
        <v>389</v>
      </c>
      <c r="L101" s="10">
        <v>2303533.5</v>
      </c>
      <c r="M101" s="10" t="s">
        <v>389</v>
      </c>
      <c r="N101" s="10" t="s">
        <v>389</v>
      </c>
      <c r="O101" s="10">
        <v>850000</v>
      </c>
      <c r="P101" s="10">
        <v>850000</v>
      </c>
    </row>
    <row r="102" spans="1:16" ht="24.95" customHeight="1" x14ac:dyDescent="0.15">
      <c r="A102" s="7" t="s">
        <v>312</v>
      </c>
      <c r="B102" s="6" t="s">
        <v>313</v>
      </c>
      <c r="C102" s="6" t="s">
        <v>278</v>
      </c>
      <c r="D102" s="10" t="s">
        <v>389</v>
      </c>
      <c r="E102" s="10" t="s">
        <v>389</v>
      </c>
      <c r="F102" s="10" t="s">
        <v>389</v>
      </c>
      <c r="G102" s="10" t="s">
        <v>389</v>
      </c>
      <c r="H102" s="10" t="s">
        <v>389</v>
      </c>
      <c r="I102" s="10" t="s">
        <v>389</v>
      </c>
      <c r="J102" s="10" t="s">
        <v>389</v>
      </c>
      <c r="K102" s="10" t="s">
        <v>389</v>
      </c>
      <c r="L102" s="10" t="s">
        <v>389</v>
      </c>
      <c r="M102" s="10" t="s">
        <v>389</v>
      </c>
      <c r="N102" s="10" t="s">
        <v>389</v>
      </c>
      <c r="O102" s="10">
        <v>0</v>
      </c>
      <c r="P102" s="10">
        <v>0</v>
      </c>
    </row>
    <row r="103" spans="1:16" ht="24.95" customHeight="1" x14ac:dyDescent="0.15">
      <c r="A103" s="7" t="s">
        <v>315</v>
      </c>
      <c r="B103" s="6" t="s">
        <v>316</v>
      </c>
      <c r="C103" s="6" t="s">
        <v>278</v>
      </c>
      <c r="D103" s="10" t="s">
        <v>389</v>
      </c>
      <c r="E103" s="10" t="s">
        <v>389</v>
      </c>
      <c r="F103" s="10" t="s">
        <v>389</v>
      </c>
      <c r="G103" s="10" t="s">
        <v>389</v>
      </c>
      <c r="H103" s="10" t="s">
        <v>389</v>
      </c>
      <c r="I103" s="10" t="s">
        <v>389</v>
      </c>
      <c r="J103" s="10" t="s">
        <v>389</v>
      </c>
      <c r="K103" s="10" t="s">
        <v>389</v>
      </c>
      <c r="L103" s="10" t="s">
        <v>389</v>
      </c>
      <c r="M103" s="10" t="s">
        <v>389</v>
      </c>
      <c r="N103" s="10" t="s">
        <v>389</v>
      </c>
      <c r="O103" s="10">
        <v>0</v>
      </c>
      <c r="P103" s="10">
        <v>0</v>
      </c>
    </row>
    <row r="104" spans="1:16" ht="50.1" customHeight="1" x14ac:dyDescent="0.15">
      <c r="A104" s="7" t="s">
        <v>319</v>
      </c>
      <c r="B104" s="6" t="s">
        <v>320</v>
      </c>
      <c r="C104" s="6" t="s">
        <v>278</v>
      </c>
      <c r="D104" s="10" t="s">
        <v>389</v>
      </c>
      <c r="E104" s="10" t="s">
        <v>389</v>
      </c>
      <c r="F104" s="10" t="s">
        <v>389</v>
      </c>
      <c r="G104" s="10" t="s">
        <v>389</v>
      </c>
      <c r="H104" s="10" t="s">
        <v>389</v>
      </c>
      <c r="I104" s="10" t="s">
        <v>389</v>
      </c>
      <c r="J104" s="10" t="s">
        <v>389</v>
      </c>
      <c r="K104" s="10" t="s">
        <v>389</v>
      </c>
      <c r="L104" s="10" t="s">
        <v>389</v>
      </c>
      <c r="M104" s="10" t="s">
        <v>389</v>
      </c>
      <c r="N104" s="10" t="s">
        <v>389</v>
      </c>
      <c r="O104" s="10">
        <v>0</v>
      </c>
      <c r="P104" s="10">
        <v>0</v>
      </c>
    </row>
    <row r="105" spans="1:16" ht="24.95" customHeight="1" x14ac:dyDescent="0.15">
      <c r="A105" s="7" t="s">
        <v>323</v>
      </c>
      <c r="B105" s="6" t="s">
        <v>324</v>
      </c>
      <c r="C105" s="6" t="s">
        <v>278</v>
      </c>
      <c r="D105" s="10" t="s">
        <v>389</v>
      </c>
      <c r="E105" s="10" t="s">
        <v>389</v>
      </c>
      <c r="F105" s="10" t="s">
        <v>389</v>
      </c>
      <c r="G105" s="10" t="s">
        <v>389</v>
      </c>
      <c r="H105" s="10" t="s">
        <v>389</v>
      </c>
      <c r="I105" s="10" t="s">
        <v>389</v>
      </c>
      <c r="J105" s="10" t="s">
        <v>389</v>
      </c>
      <c r="K105" s="10" t="s">
        <v>389</v>
      </c>
      <c r="L105" s="10" t="s">
        <v>389</v>
      </c>
      <c r="M105" s="10" t="s">
        <v>389</v>
      </c>
      <c r="N105" s="10" t="s">
        <v>389</v>
      </c>
      <c r="O105" s="10">
        <v>0</v>
      </c>
      <c r="P105" s="10">
        <v>0</v>
      </c>
    </row>
    <row r="106" spans="1:16" ht="24.95" customHeight="1" x14ac:dyDescent="0.15">
      <c r="A106" s="7" t="s">
        <v>327</v>
      </c>
      <c r="B106" s="6" t="s">
        <v>328</v>
      </c>
      <c r="C106" s="6" t="s">
        <v>278</v>
      </c>
      <c r="D106" s="10" t="s">
        <v>389</v>
      </c>
      <c r="E106" s="10" t="s">
        <v>389</v>
      </c>
      <c r="F106" s="10" t="s">
        <v>389</v>
      </c>
      <c r="G106" s="10" t="s">
        <v>389</v>
      </c>
      <c r="H106" s="10" t="s">
        <v>389</v>
      </c>
      <c r="I106" s="10" t="s">
        <v>389</v>
      </c>
      <c r="J106" s="10" t="s">
        <v>389</v>
      </c>
      <c r="K106" s="10" t="s">
        <v>389</v>
      </c>
      <c r="L106" s="10" t="s">
        <v>389</v>
      </c>
      <c r="M106" s="10" t="s">
        <v>389</v>
      </c>
      <c r="N106" s="10" t="s">
        <v>389</v>
      </c>
      <c r="O106" s="10">
        <v>0</v>
      </c>
      <c r="P106" s="10">
        <v>0</v>
      </c>
    </row>
    <row r="107" spans="1:16" ht="24.95" customHeight="1" x14ac:dyDescent="0.15">
      <c r="A107" s="7" t="s">
        <v>331</v>
      </c>
      <c r="B107" s="6" t="s">
        <v>332</v>
      </c>
      <c r="C107" s="6" t="s">
        <v>278</v>
      </c>
      <c r="D107" s="10">
        <v>100000</v>
      </c>
      <c r="E107" s="10" t="s">
        <v>389</v>
      </c>
      <c r="F107" s="10" t="s">
        <v>389</v>
      </c>
      <c r="G107" s="10" t="s">
        <v>389</v>
      </c>
      <c r="H107" s="10" t="s">
        <v>389</v>
      </c>
      <c r="I107" s="10" t="s">
        <v>389</v>
      </c>
      <c r="J107" s="10" t="s">
        <v>389</v>
      </c>
      <c r="K107" s="10" t="s">
        <v>389</v>
      </c>
      <c r="L107" s="10">
        <v>100000</v>
      </c>
      <c r="M107" s="10" t="s">
        <v>389</v>
      </c>
      <c r="N107" s="10" t="s">
        <v>389</v>
      </c>
      <c r="O107" s="10">
        <v>100000</v>
      </c>
      <c r="P107" s="10">
        <v>100000</v>
      </c>
    </row>
    <row r="108" spans="1:16" ht="50.1" customHeight="1" x14ac:dyDescent="0.15">
      <c r="A108" s="7" t="s">
        <v>333</v>
      </c>
      <c r="B108" s="6" t="s">
        <v>334</v>
      </c>
      <c r="C108" s="6" t="s">
        <v>278</v>
      </c>
      <c r="D108" s="10">
        <v>1450000</v>
      </c>
      <c r="E108" s="10">
        <v>270000</v>
      </c>
      <c r="F108" s="10" t="s">
        <v>389</v>
      </c>
      <c r="G108" s="10" t="s">
        <v>389</v>
      </c>
      <c r="H108" s="10" t="s">
        <v>389</v>
      </c>
      <c r="I108" s="10" t="s">
        <v>389</v>
      </c>
      <c r="J108" s="10" t="s">
        <v>389</v>
      </c>
      <c r="K108" s="10" t="s">
        <v>389</v>
      </c>
      <c r="L108" s="10">
        <v>1180000</v>
      </c>
      <c r="M108" s="10" t="s">
        <v>389</v>
      </c>
      <c r="N108" s="10" t="s">
        <v>389</v>
      </c>
      <c r="O108" s="10">
        <v>1450000</v>
      </c>
      <c r="P108" s="10">
        <v>1450000</v>
      </c>
    </row>
    <row r="109" spans="1:16" ht="50.1" customHeight="1" x14ac:dyDescent="0.15">
      <c r="A109" s="7" t="s">
        <v>337</v>
      </c>
      <c r="B109" s="6" t="s">
        <v>338</v>
      </c>
      <c r="C109" s="6" t="s">
        <v>278</v>
      </c>
      <c r="D109" s="10" t="s">
        <v>389</v>
      </c>
      <c r="E109" s="10" t="s">
        <v>389</v>
      </c>
      <c r="F109" s="10" t="s">
        <v>389</v>
      </c>
      <c r="G109" s="10" t="s">
        <v>389</v>
      </c>
      <c r="H109" s="10" t="s">
        <v>389</v>
      </c>
      <c r="I109" s="10" t="s">
        <v>389</v>
      </c>
      <c r="J109" s="10" t="s">
        <v>389</v>
      </c>
      <c r="K109" s="10" t="s">
        <v>389</v>
      </c>
      <c r="L109" s="10" t="s">
        <v>389</v>
      </c>
      <c r="M109" s="10" t="s">
        <v>389</v>
      </c>
      <c r="N109" s="10" t="s">
        <v>389</v>
      </c>
      <c r="O109" s="10">
        <v>0</v>
      </c>
      <c r="P109" s="10">
        <v>0</v>
      </c>
    </row>
    <row r="110" spans="1:16" ht="75" customHeight="1" x14ac:dyDescent="0.15">
      <c r="A110" s="7" t="s">
        <v>339</v>
      </c>
      <c r="B110" s="6" t="s">
        <v>340</v>
      </c>
      <c r="C110" s="6" t="s">
        <v>278</v>
      </c>
      <c r="D110" s="10" t="s">
        <v>389</v>
      </c>
      <c r="E110" s="10" t="s">
        <v>389</v>
      </c>
      <c r="F110" s="10" t="s">
        <v>389</v>
      </c>
      <c r="G110" s="10" t="s">
        <v>389</v>
      </c>
      <c r="H110" s="10" t="s">
        <v>389</v>
      </c>
      <c r="I110" s="10" t="s">
        <v>389</v>
      </c>
      <c r="J110" s="10" t="s">
        <v>389</v>
      </c>
      <c r="K110" s="10" t="s">
        <v>389</v>
      </c>
      <c r="L110" s="10" t="s">
        <v>389</v>
      </c>
      <c r="M110" s="10" t="s">
        <v>389</v>
      </c>
      <c r="N110" s="10" t="s">
        <v>389</v>
      </c>
      <c r="O110" s="10">
        <v>0</v>
      </c>
      <c r="P110" s="10">
        <v>0</v>
      </c>
    </row>
    <row r="111" spans="1:16" ht="87.95" customHeight="1" x14ac:dyDescent="0.15">
      <c r="A111" s="7" t="s">
        <v>342</v>
      </c>
      <c r="B111" s="6" t="s">
        <v>343</v>
      </c>
      <c r="C111" s="6" t="s">
        <v>344</v>
      </c>
      <c r="D111" s="10" t="s">
        <v>389</v>
      </c>
      <c r="E111" s="10" t="s">
        <v>389</v>
      </c>
      <c r="F111" s="10" t="s">
        <v>389</v>
      </c>
      <c r="G111" s="10" t="s">
        <v>389</v>
      </c>
      <c r="H111" s="10" t="s">
        <v>389</v>
      </c>
      <c r="I111" s="10" t="s">
        <v>389</v>
      </c>
      <c r="J111" s="10" t="s">
        <v>389</v>
      </c>
      <c r="K111" s="10" t="s">
        <v>389</v>
      </c>
      <c r="L111" s="10" t="s">
        <v>389</v>
      </c>
      <c r="M111" s="10" t="s">
        <v>389</v>
      </c>
      <c r="N111" s="10" t="s">
        <v>389</v>
      </c>
      <c r="O111" s="10">
        <v>0</v>
      </c>
      <c r="P111" s="10">
        <v>0</v>
      </c>
    </row>
    <row r="112" spans="1:16" ht="24.95" customHeight="1" x14ac:dyDescent="0.15">
      <c r="A112" s="7" t="s">
        <v>345</v>
      </c>
      <c r="B112" s="6" t="s">
        <v>346</v>
      </c>
      <c r="C112" s="6" t="s">
        <v>347</v>
      </c>
      <c r="D112" s="10">
        <v>2228791.31</v>
      </c>
      <c r="E112" s="10">
        <v>1908791.31</v>
      </c>
      <c r="F112" s="10" t="s">
        <v>389</v>
      </c>
      <c r="G112" s="10" t="s">
        <v>389</v>
      </c>
      <c r="H112" s="10" t="s">
        <v>389</v>
      </c>
      <c r="I112" s="10" t="s">
        <v>389</v>
      </c>
      <c r="J112" s="10" t="s">
        <v>389</v>
      </c>
      <c r="K112" s="10" t="s">
        <v>389</v>
      </c>
      <c r="L112" s="10">
        <v>320000</v>
      </c>
      <c r="M112" s="10" t="s">
        <v>389</v>
      </c>
      <c r="N112" s="10" t="s">
        <v>389</v>
      </c>
      <c r="O112" s="10">
        <v>2202783</v>
      </c>
      <c r="P112" s="10">
        <v>2202783</v>
      </c>
    </row>
    <row r="113" spans="1:16" ht="50.1" customHeight="1" x14ac:dyDescent="0.15">
      <c r="A113" s="7" t="s">
        <v>348</v>
      </c>
      <c r="B113" s="6" t="s">
        <v>349</v>
      </c>
      <c r="C113" s="6" t="s">
        <v>350</v>
      </c>
      <c r="D113" s="10" t="s">
        <v>389</v>
      </c>
      <c r="E113" s="10" t="s">
        <v>389</v>
      </c>
      <c r="F113" s="10" t="s">
        <v>389</v>
      </c>
      <c r="G113" s="10" t="s">
        <v>389</v>
      </c>
      <c r="H113" s="10" t="s">
        <v>389</v>
      </c>
      <c r="I113" s="10" t="s">
        <v>389</v>
      </c>
      <c r="J113" s="10" t="s">
        <v>389</v>
      </c>
      <c r="K113" s="10" t="s">
        <v>389</v>
      </c>
      <c r="L113" s="10" t="s">
        <v>389</v>
      </c>
      <c r="M113" s="10" t="s">
        <v>389</v>
      </c>
      <c r="N113" s="10" t="s">
        <v>389</v>
      </c>
      <c r="O113" s="10">
        <v>0</v>
      </c>
      <c r="P113" s="10">
        <v>0</v>
      </c>
    </row>
    <row r="114" spans="1:16" ht="63" customHeight="1" x14ac:dyDescent="0.15">
      <c r="A114" s="7" t="s">
        <v>351</v>
      </c>
      <c r="B114" s="6" t="s">
        <v>352</v>
      </c>
      <c r="C114" s="6" t="s">
        <v>353</v>
      </c>
      <c r="D114" s="10" t="s">
        <v>389</v>
      </c>
      <c r="E114" s="10" t="s">
        <v>389</v>
      </c>
      <c r="F114" s="10" t="s">
        <v>389</v>
      </c>
      <c r="G114" s="10" t="s">
        <v>389</v>
      </c>
      <c r="H114" s="10" t="s">
        <v>389</v>
      </c>
      <c r="I114" s="10" t="s">
        <v>389</v>
      </c>
      <c r="J114" s="10" t="s">
        <v>389</v>
      </c>
      <c r="K114" s="10" t="s">
        <v>389</v>
      </c>
      <c r="L114" s="10" t="s">
        <v>389</v>
      </c>
      <c r="M114" s="10" t="s">
        <v>389</v>
      </c>
      <c r="N114" s="10" t="s">
        <v>389</v>
      </c>
      <c r="O114" s="10">
        <v>0</v>
      </c>
      <c r="P114" s="10">
        <v>0</v>
      </c>
    </row>
    <row r="115" spans="1:16" ht="50.1" customHeight="1" x14ac:dyDescent="0.15">
      <c r="A115" s="7" t="s">
        <v>354</v>
      </c>
      <c r="B115" s="6" t="s">
        <v>355</v>
      </c>
      <c r="C115" s="6" t="s">
        <v>356</v>
      </c>
      <c r="D115" s="10" t="s">
        <v>389</v>
      </c>
      <c r="E115" s="10" t="s">
        <v>389</v>
      </c>
      <c r="F115" s="10" t="s">
        <v>389</v>
      </c>
      <c r="G115" s="10" t="s">
        <v>389</v>
      </c>
      <c r="H115" s="10" t="s">
        <v>389</v>
      </c>
      <c r="I115" s="10" t="s">
        <v>389</v>
      </c>
      <c r="J115" s="10" t="s">
        <v>389</v>
      </c>
      <c r="K115" s="10" t="s">
        <v>389</v>
      </c>
      <c r="L115" s="10" t="s">
        <v>389</v>
      </c>
      <c r="M115" s="10" t="s">
        <v>389</v>
      </c>
      <c r="N115" s="10" t="s">
        <v>389</v>
      </c>
      <c r="O115" s="10">
        <v>0</v>
      </c>
      <c r="P115" s="10">
        <v>0</v>
      </c>
    </row>
    <row r="116" spans="1:16" ht="24.95" customHeight="1" x14ac:dyDescent="0.15">
      <c r="A116" s="7" t="s">
        <v>357</v>
      </c>
      <c r="B116" s="6" t="s">
        <v>358</v>
      </c>
      <c r="C116" s="6" t="s">
        <v>359</v>
      </c>
      <c r="D116" s="10" t="s">
        <v>389</v>
      </c>
      <c r="E116" s="10" t="s">
        <v>389</v>
      </c>
      <c r="F116" s="10" t="s">
        <v>389</v>
      </c>
      <c r="G116" s="10" t="s">
        <v>389</v>
      </c>
      <c r="H116" s="10" t="s">
        <v>389</v>
      </c>
      <c r="I116" s="10" t="s">
        <v>389</v>
      </c>
      <c r="J116" s="10" t="s">
        <v>389</v>
      </c>
      <c r="K116" s="10" t="s">
        <v>389</v>
      </c>
      <c r="L116" s="10" t="s">
        <v>389</v>
      </c>
      <c r="M116" s="10" t="s">
        <v>389</v>
      </c>
      <c r="N116" s="10" t="s">
        <v>389</v>
      </c>
      <c r="O116" s="10">
        <v>0</v>
      </c>
      <c r="P116" s="10">
        <v>0</v>
      </c>
    </row>
    <row r="117" spans="1:16" ht="38.1" customHeight="1" x14ac:dyDescent="0.15">
      <c r="A117" s="7" t="s">
        <v>360</v>
      </c>
      <c r="B117" s="6" t="s">
        <v>361</v>
      </c>
      <c r="C117" s="6"/>
      <c r="D117" s="10" t="s">
        <v>389</v>
      </c>
      <c r="E117" s="10" t="s">
        <v>389</v>
      </c>
      <c r="F117" s="10" t="s">
        <v>389</v>
      </c>
      <c r="G117" s="10" t="s">
        <v>389</v>
      </c>
      <c r="H117" s="10" t="s">
        <v>389</v>
      </c>
      <c r="I117" s="10" t="s">
        <v>389</v>
      </c>
      <c r="J117" s="10" t="s">
        <v>389</v>
      </c>
      <c r="K117" s="10" t="s">
        <v>389</v>
      </c>
      <c r="L117" s="10" t="s">
        <v>389</v>
      </c>
      <c r="M117" s="10" t="s">
        <v>389</v>
      </c>
      <c r="N117" s="10" t="s">
        <v>389</v>
      </c>
      <c r="O117" s="10">
        <v>0</v>
      </c>
      <c r="P117" s="10">
        <v>0</v>
      </c>
    </row>
    <row r="118" spans="1:16" ht="24.95" customHeight="1" x14ac:dyDescent="0.15">
      <c r="A118" s="7" t="s">
        <v>362</v>
      </c>
      <c r="B118" s="6" t="s">
        <v>363</v>
      </c>
      <c r="C118" s="6"/>
      <c r="D118" s="10" t="s">
        <v>389</v>
      </c>
      <c r="E118" s="10" t="s">
        <v>389</v>
      </c>
      <c r="F118" s="10" t="s">
        <v>389</v>
      </c>
      <c r="G118" s="10" t="s">
        <v>389</v>
      </c>
      <c r="H118" s="10" t="s">
        <v>389</v>
      </c>
      <c r="I118" s="10" t="s">
        <v>389</v>
      </c>
      <c r="J118" s="10" t="s">
        <v>389</v>
      </c>
      <c r="K118" s="10" t="s">
        <v>389</v>
      </c>
      <c r="L118" s="10" t="s">
        <v>389</v>
      </c>
      <c r="M118" s="10" t="s">
        <v>389</v>
      </c>
      <c r="N118" s="10" t="s">
        <v>389</v>
      </c>
      <c r="O118" s="10">
        <v>0</v>
      </c>
      <c r="P118" s="10">
        <v>0</v>
      </c>
    </row>
    <row r="119" spans="1:16" ht="24.95" customHeight="1" x14ac:dyDescent="0.15">
      <c r="A119" s="7" t="s">
        <v>364</v>
      </c>
      <c r="B119" s="6" t="s">
        <v>365</v>
      </c>
      <c r="C119" s="6"/>
      <c r="D119" s="10" t="s">
        <v>389</v>
      </c>
      <c r="E119" s="10" t="s">
        <v>389</v>
      </c>
      <c r="F119" s="10" t="s">
        <v>389</v>
      </c>
      <c r="G119" s="10" t="s">
        <v>389</v>
      </c>
      <c r="H119" s="10" t="s">
        <v>389</v>
      </c>
      <c r="I119" s="10" t="s">
        <v>389</v>
      </c>
      <c r="J119" s="10" t="s">
        <v>389</v>
      </c>
      <c r="K119" s="10" t="s">
        <v>389</v>
      </c>
      <c r="L119" s="10" t="s">
        <v>389</v>
      </c>
      <c r="M119" s="10" t="s">
        <v>389</v>
      </c>
      <c r="N119" s="10" t="s">
        <v>389</v>
      </c>
      <c r="O119" s="10">
        <v>0</v>
      </c>
      <c r="P119" s="10">
        <v>0</v>
      </c>
    </row>
    <row r="120" spans="1:16" ht="24.95" customHeight="1" x14ac:dyDescent="0.15">
      <c r="A120" s="7" t="s">
        <v>366</v>
      </c>
      <c r="B120" s="6" t="s">
        <v>367</v>
      </c>
      <c r="C120" s="6" t="s">
        <v>98</v>
      </c>
      <c r="D120" s="10">
        <v>98195.12</v>
      </c>
      <c r="E120" s="10">
        <v>0</v>
      </c>
      <c r="F120" s="10" t="s">
        <v>389</v>
      </c>
      <c r="G120" s="10">
        <v>98195.12</v>
      </c>
      <c r="H120" s="10" t="s">
        <v>389</v>
      </c>
      <c r="I120" s="10" t="s">
        <v>389</v>
      </c>
      <c r="J120" s="10" t="s">
        <v>389</v>
      </c>
      <c r="K120" s="10" t="s">
        <v>389</v>
      </c>
      <c r="L120" s="10">
        <v>0</v>
      </c>
      <c r="M120" s="10" t="s">
        <v>389</v>
      </c>
      <c r="N120" s="10" t="s">
        <v>389</v>
      </c>
      <c r="O120" s="10">
        <v>0</v>
      </c>
      <c r="P120" s="10">
        <v>0</v>
      </c>
    </row>
    <row r="121" spans="1:16" ht="38.1" customHeight="1" x14ac:dyDescent="0.15">
      <c r="A121" s="7" t="s">
        <v>368</v>
      </c>
      <c r="B121" s="6" t="s">
        <v>369</v>
      </c>
      <c r="C121" s="6" t="s">
        <v>370</v>
      </c>
      <c r="D121" s="10">
        <v>98195.12</v>
      </c>
      <c r="E121" s="10" t="s">
        <v>389</v>
      </c>
      <c r="F121" s="10" t="s">
        <v>389</v>
      </c>
      <c r="G121" s="10">
        <v>98195.12</v>
      </c>
      <c r="H121" s="10" t="s">
        <v>389</v>
      </c>
      <c r="I121" s="10" t="s">
        <v>389</v>
      </c>
      <c r="J121" s="10" t="s">
        <v>389</v>
      </c>
      <c r="K121" s="10" t="s">
        <v>389</v>
      </c>
      <c r="L121" s="10" t="s">
        <v>389</v>
      </c>
      <c r="M121" s="10" t="s">
        <v>389</v>
      </c>
      <c r="N121" s="10" t="s">
        <v>389</v>
      </c>
      <c r="O121" s="10">
        <v>0</v>
      </c>
      <c r="P121" s="10">
        <v>0</v>
      </c>
    </row>
    <row r="122" spans="1:16" ht="24.95" customHeight="1" x14ac:dyDescent="0.15">
      <c r="A122" s="7" t="s">
        <v>371</v>
      </c>
      <c r="B122" s="6" t="s">
        <v>372</v>
      </c>
      <c r="C122" s="6" t="s">
        <v>370</v>
      </c>
      <c r="D122" s="10">
        <v>0</v>
      </c>
      <c r="E122" s="10">
        <v>0</v>
      </c>
      <c r="F122" s="10" t="s">
        <v>389</v>
      </c>
      <c r="G122" s="10" t="s">
        <v>389</v>
      </c>
      <c r="H122" s="10" t="s">
        <v>389</v>
      </c>
      <c r="I122" s="10" t="s">
        <v>389</v>
      </c>
      <c r="J122" s="10" t="s">
        <v>389</v>
      </c>
      <c r="K122" s="10" t="s">
        <v>389</v>
      </c>
      <c r="L122" s="10" t="s">
        <v>389</v>
      </c>
      <c r="M122" s="10" t="s">
        <v>389</v>
      </c>
      <c r="N122" s="10" t="s">
        <v>389</v>
      </c>
      <c r="O122" s="10">
        <v>0</v>
      </c>
      <c r="P122" s="10">
        <v>0</v>
      </c>
    </row>
  </sheetData>
  <sheetProtection password="8610" sheet="1" objects="1" scenarios="1"/>
  <mergeCells count="16">
    <mergeCell ref="A2:P2"/>
    <mergeCell ref="A4:A8"/>
    <mergeCell ref="B4:B8"/>
    <mergeCell ref="C4:C8"/>
    <mergeCell ref="D4:P4"/>
    <mergeCell ref="D5:N5"/>
    <mergeCell ref="O5:P5"/>
    <mergeCell ref="D6:D8"/>
    <mergeCell ref="E6:N6"/>
    <mergeCell ref="E7:F7"/>
    <mergeCell ref="G7:H7"/>
    <mergeCell ref="I7:I8"/>
    <mergeCell ref="J7:K7"/>
    <mergeCell ref="L7:N7"/>
    <mergeCell ref="O7:O8"/>
    <mergeCell ref="P7:P8"/>
  </mergeCells>
  <phoneticPr fontId="0" type="noConversion"/>
  <pageMargins left="0.4" right="0.4" top="0.4" bottom="0.4" header="0.1" footer="0.1"/>
  <pageSetup paperSize="9" scale="40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E31"/>
  <sheetViews>
    <sheetView workbookViewId="0"/>
  </sheetViews>
  <sheetFormatPr defaultRowHeight="10.5" x14ac:dyDescent="0.15"/>
  <cols>
    <col min="1" max="1" width="47.7109375" customWidth="1"/>
    <col min="2" max="5" width="22.85546875" customWidth="1"/>
  </cols>
  <sheetData>
    <row r="1" spans="1:5" ht="24.95" customHeight="1" x14ac:dyDescent="0.15">
      <c r="A1" s="18" t="s">
        <v>733</v>
      </c>
      <c r="B1" s="18"/>
      <c r="C1" s="18"/>
      <c r="D1" s="18"/>
      <c r="E1" s="18"/>
    </row>
    <row r="2" spans="1:5" ht="30" customHeight="1" x14ac:dyDescent="0.15">
      <c r="A2" s="6" t="s">
        <v>734</v>
      </c>
      <c r="B2" s="6" t="s">
        <v>735</v>
      </c>
      <c r="C2" s="6" t="s">
        <v>736</v>
      </c>
      <c r="D2" s="6" t="s">
        <v>737</v>
      </c>
      <c r="E2" s="6" t="s">
        <v>738</v>
      </c>
    </row>
    <row r="3" spans="1:5" ht="30" customHeight="1" x14ac:dyDescent="0.15">
      <c r="A3" s="9" t="s">
        <v>129</v>
      </c>
      <c r="B3" s="11">
        <v>2</v>
      </c>
      <c r="C3" s="11">
        <v>0</v>
      </c>
      <c r="D3" s="11">
        <v>3850122</v>
      </c>
      <c r="E3" s="11">
        <f t="shared" ref="E3:E31" si="0">C3-D3</f>
        <v>-3850122</v>
      </c>
    </row>
    <row r="4" spans="1:5" ht="30" customHeight="1" x14ac:dyDescent="0.15">
      <c r="A4" s="13" t="s">
        <v>739</v>
      </c>
      <c r="B4" s="10"/>
      <c r="C4" s="10">
        <v>0</v>
      </c>
      <c r="D4" s="10">
        <v>324360</v>
      </c>
      <c r="E4" s="10">
        <f t="shared" si="0"/>
        <v>-324360</v>
      </c>
    </row>
    <row r="5" spans="1:5" ht="30" customHeight="1" x14ac:dyDescent="0.15">
      <c r="A5" s="13" t="s">
        <v>740</v>
      </c>
      <c r="B5" s="10">
        <v>1</v>
      </c>
      <c r="C5" s="10">
        <v>0</v>
      </c>
      <c r="D5" s="10">
        <v>424320</v>
      </c>
      <c r="E5" s="10">
        <f t="shared" si="0"/>
        <v>-424320</v>
      </c>
    </row>
    <row r="6" spans="1:5" ht="30" customHeight="1" x14ac:dyDescent="0.15">
      <c r="A6" s="13" t="s">
        <v>741</v>
      </c>
      <c r="B6" s="10"/>
      <c r="C6" s="10">
        <v>0</v>
      </c>
      <c r="D6" s="10">
        <v>150300</v>
      </c>
      <c r="E6" s="10">
        <f t="shared" si="0"/>
        <v>-150300</v>
      </c>
    </row>
    <row r="7" spans="1:5" ht="30" customHeight="1" x14ac:dyDescent="0.15">
      <c r="A7" s="13" t="s">
        <v>742</v>
      </c>
      <c r="B7" s="10"/>
      <c r="C7" s="10">
        <v>0</v>
      </c>
      <c r="D7" s="10">
        <v>862050</v>
      </c>
      <c r="E7" s="10">
        <f t="shared" si="0"/>
        <v>-862050</v>
      </c>
    </row>
    <row r="8" spans="1:5" ht="30" customHeight="1" x14ac:dyDescent="0.15">
      <c r="A8" s="13" t="s">
        <v>743</v>
      </c>
      <c r="B8" s="10"/>
      <c r="C8" s="10">
        <v>0</v>
      </c>
      <c r="D8" s="10">
        <v>207570</v>
      </c>
      <c r="E8" s="10">
        <f t="shared" si="0"/>
        <v>-207570</v>
      </c>
    </row>
    <row r="9" spans="1:5" ht="30" customHeight="1" x14ac:dyDescent="0.15">
      <c r="A9" s="13" t="s">
        <v>744</v>
      </c>
      <c r="B9" s="10"/>
      <c r="C9" s="10">
        <v>0</v>
      </c>
      <c r="D9" s="10">
        <v>977586</v>
      </c>
      <c r="E9" s="10">
        <f t="shared" si="0"/>
        <v>-977586</v>
      </c>
    </row>
    <row r="10" spans="1:5" ht="30" customHeight="1" x14ac:dyDescent="0.15">
      <c r="A10" s="13" t="s">
        <v>745</v>
      </c>
      <c r="B10" s="10">
        <v>1</v>
      </c>
      <c r="C10" s="10">
        <v>0</v>
      </c>
      <c r="D10" s="10">
        <v>903936</v>
      </c>
      <c r="E10" s="10">
        <f t="shared" si="0"/>
        <v>-903936</v>
      </c>
    </row>
    <row r="11" spans="1:5" ht="30" customHeight="1" x14ac:dyDescent="0.15">
      <c r="A11" s="9" t="s">
        <v>746</v>
      </c>
      <c r="B11" s="11">
        <v>4</v>
      </c>
      <c r="C11" s="11">
        <v>0</v>
      </c>
      <c r="D11" s="11">
        <v>1599182.68</v>
      </c>
      <c r="E11" s="11">
        <f t="shared" si="0"/>
        <v>-1599182.68</v>
      </c>
    </row>
    <row r="12" spans="1:5" ht="30" customHeight="1" x14ac:dyDescent="0.15">
      <c r="A12" s="13" t="s">
        <v>747</v>
      </c>
      <c r="B12" s="10">
        <v>3</v>
      </c>
      <c r="C12" s="10">
        <v>0</v>
      </c>
      <c r="D12" s="10">
        <v>1272899.8799999999</v>
      </c>
      <c r="E12" s="10">
        <f t="shared" si="0"/>
        <v>-1272899.8799999999</v>
      </c>
    </row>
    <row r="13" spans="1:5" ht="30" customHeight="1" x14ac:dyDescent="0.15">
      <c r="A13" s="13" t="s">
        <v>748</v>
      </c>
      <c r="B13" s="10">
        <v>1</v>
      </c>
      <c r="C13" s="10">
        <v>0</v>
      </c>
      <c r="D13" s="10">
        <v>326282.8</v>
      </c>
      <c r="E13" s="10">
        <f t="shared" si="0"/>
        <v>-326282.8</v>
      </c>
    </row>
    <row r="14" spans="1:5" ht="30" customHeight="1" x14ac:dyDescent="0.15">
      <c r="A14" s="9" t="s">
        <v>749</v>
      </c>
      <c r="B14" s="11"/>
      <c r="C14" s="11">
        <v>0</v>
      </c>
      <c r="D14" s="11">
        <v>32926081.120000001</v>
      </c>
      <c r="E14" s="11">
        <f t="shared" si="0"/>
        <v>-32926081.120000001</v>
      </c>
    </row>
    <row r="15" spans="1:5" ht="30" customHeight="1" x14ac:dyDescent="0.15">
      <c r="A15" s="13" t="s">
        <v>750</v>
      </c>
      <c r="B15" s="10"/>
      <c r="C15" s="10">
        <v>0</v>
      </c>
      <c r="D15" s="10">
        <v>32926081.120000001</v>
      </c>
      <c r="E15" s="10">
        <f t="shared" si="0"/>
        <v>-32926081.120000001</v>
      </c>
    </row>
    <row r="16" spans="1:5" ht="30" customHeight="1" x14ac:dyDescent="0.15">
      <c r="A16" s="9" t="s">
        <v>751</v>
      </c>
      <c r="B16" s="11"/>
      <c r="C16" s="11">
        <v>0</v>
      </c>
      <c r="D16" s="11">
        <v>12600859.050000001</v>
      </c>
      <c r="E16" s="11">
        <f t="shared" si="0"/>
        <v>-12600859.050000001</v>
      </c>
    </row>
    <row r="17" spans="1:5" ht="30" customHeight="1" x14ac:dyDescent="0.15">
      <c r="A17" s="13" t="s">
        <v>752</v>
      </c>
      <c r="B17" s="10"/>
      <c r="C17" s="10">
        <v>0</v>
      </c>
      <c r="D17" s="10">
        <v>317280</v>
      </c>
      <c r="E17" s="10">
        <f t="shared" si="0"/>
        <v>-317280</v>
      </c>
    </row>
    <row r="18" spans="1:5" ht="30" customHeight="1" x14ac:dyDescent="0.15">
      <c r="A18" s="13" t="s">
        <v>753</v>
      </c>
      <c r="B18" s="10"/>
      <c r="C18" s="10">
        <v>0</v>
      </c>
      <c r="D18" s="10">
        <v>11525159.85</v>
      </c>
      <c r="E18" s="10">
        <f t="shared" si="0"/>
        <v>-11525159.85</v>
      </c>
    </row>
    <row r="19" spans="1:5" ht="30" customHeight="1" x14ac:dyDescent="0.15">
      <c r="A19" s="13" t="s">
        <v>754</v>
      </c>
      <c r="B19" s="10"/>
      <c r="C19" s="10">
        <v>0</v>
      </c>
      <c r="D19" s="10">
        <v>758419.2</v>
      </c>
      <c r="E19" s="10">
        <f t="shared" si="0"/>
        <v>-758419.2</v>
      </c>
    </row>
    <row r="20" spans="1:5" ht="30" customHeight="1" x14ac:dyDescent="0.15">
      <c r="A20" s="9" t="s">
        <v>755</v>
      </c>
      <c r="B20" s="11">
        <v>2</v>
      </c>
      <c r="C20" s="11">
        <v>0</v>
      </c>
      <c r="D20" s="11">
        <v>2549166.52</v>
      </c>
      <c r="E20" s="11">
        <f t="shared" si="0"/>
        <v>-2549166.52</v>
      </c>
    </row>
    <row r="21" spans="1:5" ht="30" customHeight="1" x14ac:dyDescent="0.15">
      <c r="A21" s="13" t="s">
        <v>756</v>
      </c>
      <c r="B21" s="10"/>
      <c r="C21" s="10">
        <v>0</v>
      </c>
      <c r="D21" s="10">
        <v>1942446.34</v>
      </c>
      <c r="E21" s="10">
        <f t="shared" si="0"/>
        <v>-1942446.34</v>
      </c>
    </row>
    <row r="22" spans="1:5" ht="30" customHeight="1" x14ac:dyDescent="0.15">
      <c r="A22" s="13" t="s">
        <v>757</v>
      </c>
      <c r="B22" s="10"/>
      <c r="C22" s="10">
        <v>0</v>
      </c>
      <c r="D22" s="10">
        <v>247416</v>
      </c>
      <c r="E22" s="10">
        <f t="shared" si="0"/>
        <v>-247416</v>
      </c>
    </row>
    <row r="23" spans="1:5" ht="30" customHeight="1" x14ac:dyDescent="0.15">
      <c r="A23" s="13" t="s">
        <v>758</v>
      </c>
      <c r="B23" s="10">
        <v>2</v>
      </c>
      <c r="C23" s="10">
        <v>0</v>
      </c>
      <c r="D23" s="10">
        <v>359304.18</v>
      </c>
      <c r="E23" s="10">
        <f t="shared" si="0"/>
        <v>-359304.18</v>
      </c>
    </row>
    <row r="24" spans="1:5" ht="30" customHeight="1" x14ac:dyDescent="0.15">
      <c r="A24" s="9" t="s">
        <v>759</v>
      </c>
      <c r="B24" s="11">
        <v>3</v>
      </c>
      <c r="C24" s="11">
        <v>0</v>
      </c>
      <c r="D24" s="11">
        <v>11478817.26</v>
      </c>
      <c r="E24" s="11">
        <f t="shared" si="0"/>
        <v>-11478817.26</v>
      </c>
    </row>
    <row r="25" spans="1:5" ht="30" customHeight="1" x14ac:dyDescent="0.15">
      <c r="A25" s="13" t="s">
        <v>760</v>
      </c>
      <c r="B25" s="10"/>
      <c r="C25" s="10">
        <v>0</v>
      </c>
      <c r="D25" s="10">
        <v>3848287.8</v>
      </c>
      <c r="E25" s="10">
        <f t="shared" si="0"/>
        <v>-3848287.8</v>
      </c>
    </row>
    <row r="26" spans="1:5" ht="30" customHeight="1" x14ac:dyDescent="0.15">
      <c r="A26" s="13" t="s">
        <v>761</v>
      </c>
      <c r="B26" s="10"/>
      <c r="C26" s="10">
        <v>0</v>
      </c>
      <c r="D26" s="10">
        <v>3649793.46</v>
      </c>
      <c r="E26" s="10">
        <f t="shared" si="0"/>
        <v>-3649793.46</v>
      </c>
    </row>
    <row r="27" spans="1:5" ht="30" customHeight="1" x14ac:dyDescent="0.15">
      <c r="A27" s="13" t="s">
        <v>762</v>
      </c>
      <c r="B27" s="10"/>
      <c r="C27" s="10">
        <v>0</v>
      </c>
      <c r="D27" s="10">
        <v>598596</v>
      </c>
      <c r="E27" s="10">
        <f t="shared" si="0"/>
        <v>-598596</v>
      </c>
    </row>
    <row r="28" spans="1:5" ht="30" customHeight="1" x14ac:dyDescent="0.15">
      <c r="A28" s="13" t="s">
        <v>763</v>
      </c>
      <c r="B28" s="10">
        <v>1</v>
      </c>
      <c r="C28" s="10">
        <v>0</v>
      </c>
      <c r="D28" s="10">
        <v>903144</v>
      </c>
      <c r="E28" s="10">
        <f t="shared" si="0"/>
        <v>-903144</v>
      </c>
    </row>
    <row r="29" spans="1:5" ht="30" customHeight="1" x14ac:dyDescent="0.15">
      <c r="A29" s="13" t="s">
        <v>764</v>
      </c>
      <c r="B29" s="10">
        <v>1</v>
      </c>
      <c r="C29" s="10">
        <v>0</v>
      </c>
      <c r="D29" s="10">
        <v>1329168</v>
      </c>
      <c r="E29" s="10">
        <f t="shared" si="0"/>
        <v>-1329168</v>
      </c>
    </row>
    <row r="30" spans="1:5" ht="30" customHeight="1" x14ac:dyDescent="0.15">
      <c r="A30" s="13" t="s">
        <v>765</v>
      </c>
      <c r="B30" s="10">
        <v>1</v>
      </c>
      <c r="C30" s="10">
        <v>0</v>
      </c>
      <c r="D30" s="10">
        <v>704580</v>
      </c>
      <c r="E30" s="10">
        <f t="shared" si="0"/>
        <v>-704580</v>
      </c>
    </row>
    <row r="31" spans="1:5" ht="30" customHeight="1" x14ac:dyDescent="0.15">
      <c r="A31" s="13" t="s">
        <v>766</v>
      </c>
      <c r="B31" s="10"/>
      <c r="C31" s="10">
        <v>0</v>
      </c>
      <c r="D31" s="10">
        <v>445248</v>
      </c>
      <c r="E31" s="10">
        <f t="shared" si="0"/>
        <v>-445248</v>
      </c>
    </row>
  </sheetData>
  <sheetProtection password="8610" sheet="1" objects="1" scenarios="1"/>
  <mergeCells count="1">
    <mergeCell ref="A1:E1"/>
  </mergeCells>
  <phoneticPr fontId="0" type="noConversion"/>
  <pageMargins left="0.4" right="0.4" top="0.4" bottom="0.4" header="0.1" footer="0.1"/>
  <pageSetup paperSize="9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15"/>
  <sheetViews>
    <sheetView workbookViewId="0"/>
  </sheetViews>
  <sheetFormatPr defaultRowHeight="10.5" x14ac:dyDescent="0.15"/>
  <cols>
    <col min="1" max="1" width="9.5703125" customWidth="1"/>
    <col min="2" max="2" width="38.140625" customWidth="1"/>
    <col min="3" max="3" width="19.140625" customWidth="1"/>
    <col min="4" max="4" width="38.140625" customWidth="1"/>
  </cols>
  <sheetData>
    <row r="1" spans="1:4" ht="20.100000000000001" customHeight="1" x14ac:dyDescent="0.15"/>
    <row r="2" spans="1:4" ht="30" customHeight="1" x14ac:dyDescent="0.15">
      <c r="A2" s="18" t="s">
        <v>767</v>
      </c>
      <c r="B2" s="18"/>
      <c r="C2" s="18"/>
      <c r="D2" s="18"/>
    </row>
    <row r="3" spans="1:4" ht="20.100000000000001" customHeight="1" x14ac:dyDescent="0.15"/>
    <row r="4" spans="1:4" ht="30" customHeight="1" x14ac:dyDescent="0.15">
      <c r="A4" s="25" t="s">
        <v>768</v>
      </c>
      <c r="B4" s="25"/>
      <c r="C4" s="25"/>
      <c r="D4" s="25"/>
    </row>
    <row r="5" spans="1:4" ht="30" customHeight="1" x14ac:dyDescent="0.15">
      <c r="A5" s="1" t="s">
        <v>769</v>
      </c>
      <c r="B5" s="1" t="s">
        <v>770</v>
      </c>
      <c r="C5" s="1" t="s">
        <v>771</v>
      </c>
      <c r="D5" s="1" t="s">
        <v>772</v>
      </c>
    </row>
    <row r="6" spans="1:4" ht="21" x14ac:dyDescent="0.15">
      <c r="A6" s="6" t="s">
        <v>386</v>
      </c>
      <c r="B6" s="7" t="s">
        <v>773</v>
      </c>
      <c r="C6" s="6" t="s">
        <v>774</v>
      </c>
      <c r="D6" s="6"/>
    </row>
    <row r="7" spans="1:4" ht="21" x14ac:dyDescent="0.15">
      <c r="A7" s="6" t="s">
        <v>483</v>
      </c>
      <c r="B7" s="7" t="s">
        <v>773</v>
      </c>
      <c r="C7" s="6" t="s">
        <v>775</v>
      </c>
      <c r="D7" s="6"/>
    </row>
    <row r="8" spans="1:4" ht="39.950000000000003" customHeight="1" x14ac:dyDescent="0.15">
      <c r="A8" s="6" t="s">
        <v>484</v>
      </c>
      <c r="B8" s="7" t="s">
        <v>776</v>
      </c>
      <c r="C8" s="6" t="s">
        <v>777</v>
      </c>
      <c r="D8" s="6" t="s">
        <v>778</v>
      </c>
    </row>
    <row r="9" spans="1:4" ht="21" x14ac:dyDescent="0.15">
      <c r="A9" s="6" t="s">
        <v>485</v>
      </c>
      <c r="B9" s="7" t="s">
        <v>773</v>
      </c>
      <c r="C9" s="6" t="s">
        <v>779</v>
      </c>
      <c r="D9" s="6"/>
    </row>
    <row r="10" spans="1:4" ht="60" customHeight="1" x14ac:dyDescent="0.15">
      <c r="A10" s="6" t="s">
        <v>486</v>
      </c>
      <c r="B10" s="7" t="s">
        <v>776</v>
      </c>
      <c r="C10" s="6" t="s">
        <v>780</v>
      </c>
      <c r="D10" s="6" t="s">
        <v>781</v>
      </c>
    </row>
    <row r="11" spans="1:4" ht="21" x14ac:dyDescent="0.15">
      <c r="A11" s="6" t="s">
        <v>487</v>
      </c>
      <c r="B11" s="7" t="s">
        <v>776</v>
      </c>
      <c r="C11" s="6" t="s">
        <v>782</v>
      </c>
      <c r="D11" s="6"/>
    </row>
    <row r="12" spans="1:4" ht="21" x14ac:dyDescent="0.15">
      <c r="A12" s="6" t="s">
        <v>488</v>
      </c>
      <c r="B12" s="7" t="s">
        <v>783</v>
      </c>
      <c r="C12" s="6" t="s">
        <v>784</v>
      </c>
      <c r="D12" s="6"/>
    </row>
    <row r="13" spans="1:4" ht="21" x14ac:dyDescent="0.15">
      <c r="A13" s="6" t="s">
        <v>489</v>
      </c>
      <c r="B13" s="7" t="s">
        <v>785</v>
      </c>
      <c r="C13" s="6" t="s">
        <v>786</v>
      </c>
      <c r="D13" s="6"/>
    </row>
    <row r="14" spans="1:4" ht="21" x14ac:dyDescent="0.15">
      <c r="A14" s="6" t="s">
        <v>515</v>
      </c>
      <c r="B14" s="7" t="s">
        <v>787</v>
      </c>
      <c r="C14" s="6" t="s">
        <v>788</v>
      </c>
      <c r="D14" s="6"/>
    </row>
    <row r="15" spans="1:4" ht="21" x14ac:dyDescent="0.15">
      <c r="A15" s="6" t="s">
        <v>493</v>
      </c>
      <c r="B15" s="7" t="s">
        <v>773</v>
      </c>
      <c r="C15" s="6" t="s">
        <v>789</v>
      </c>
      <c r="D15" s="6"/>
    </row>
  </sheetData>
  <sheetProtection password="8610" sheet="1" objects="1" scenarios="1"/>
  <mergeCells count="2">
    <mergeCell ref="A2:D2"/>
    <mergeCell ref="A4:D4"/>
  </mergeCells>
  <phoneticPr fontId="0" type="noConversion"/>
  <pageMargins left="0.4" right="0.4" top="0.4" bottom="0.4" header="0.1" footer="0.1"/>
  <pageSetup paperSize="9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25"/>
  <sheetViews>
    <sheetView workbookViewId="0"/>
  </sheetViews>
  <sheetFormatPr defaultRowHeight="10.5" x14ac:dyDescent="0.15"/>
  <cols>
    <col min="1" max="2" width="13.42578125" customWidth="1"/>
    <col min="3" max="4" width="47.7109375" customWidth="1"/>
    <col min="5" max="5" width="15.28515625" customWidth="1"/>
    <col min="6" max="8" width="19.140625" customWidth="1"/>
    <col min="9" max="9" width="47.7109375" customWidth="1"/>
  </cols>
  <sheetData>
    <row r="1" spans="1:9" ht="15" customHeight="1" x14ac:dyDescent="0.15">
      <c r="A1" s="26" t="s">
        <v>790</v>
      </c>
      <c r="B1" s="26"/>
      <c r="C1" s="26"/>
      <c r="D1" s="26"/>
      <c r="E1" s="26"/>
      <c r="F1" s="26"/>
      <c r="G1" s="26"/>
      <c r="H1" s="26"/>
      <c r="I1" s="26"/>
    </row>
    <row r="2" spans="1:9" ht="24.95" customHeight="1" x14ac:dyDescent="0.15">
      <c r="A2" s="18" t="s">
        <v>791</v>
      </c>
      <c r="B2" s="18"/>
      <c r="C2" s="18"/>
      <c r="D2" s="18"/>
      <c r="E2" s="18"/>
      <c r="F2" s="18"/>
      <c r="G2" s="18"/>
      <c r="H2" s="18"/>
      <c r="I2" s="18"/>
    </row>
    <row r="3" spans="1:9" ht="20.100000000000001" customHeight="1" x14ac:dyDescent="0.15"/>
    <row r="4" spans="1:9" ht="20.100000000000001" customHeight="1" x14ac:dyDescent="0.15">
      <c r="A4" s="30" t="s">
        <v>792</v>
      </c>
      <c r="B4" s="30"/>
      <c r="C4" s="30"/>
      <c r="D4" s="30" t="s">
        <v>726</v>
      </c>
      <c r="E4" s="30"/>
      <c r="F4" s="30"/>
      <c r="G4" s="30"/>
      <c r="H4" s="30"/>
      <c r="I4" s="30"/>
    </row>
    <row r="5" spans="1:9" ht="20.100000000000001" customHeight="1" x14ac:dyDescent="0.15">
      <c r="A5" s="19" t="s">
        <v>793</v>
      </c>
      <c r="B5" s="19" t="s">
        <v>794</v>
      </c>
      <c r="C5" s="19" t="s">
        <v>795</v>
      </c>
      <c r="D5" s="19" t="s">
        <v>796</v>
      </c>
      <c r="E5" s="19" t="s">
        <v>797</v>
      </c>
      <c r="F5" s="19" t="s">
        <v>798</v>
      </c>
      <c r="G5" s="19"/>
      <c r="H5" s="19"/>
      <c r="I5" s="19"/>
    </row>
    <row r="6" spans="1:9" ht="20.100000000000001" customHeight="1" x14ac:dyDescent="0.15">
      <c r="A6" s="19"/>
      <c r="B6" s="19"/>
      <c r="C6" s="19"/>
      <c r="D6" s="19"/>
      <c r="E6" s="19"/>
      <c r="F6" s="6" t="s">
        <v>799</v>
      </c>
      <c r="G6" s="6" t="s">
        <v>800</v>
      </c>
      <c r="H6" s="6" t="s">
        <v>801</v>
      </c>
      <c r="I6" s="6" t="s">
        <v>802</v>
      </c>
    </row>
    <row r="7" spans="1:9" ht="20.100000000000001" customHeight="1" x14ac:dyDescent="0.15">
      <c r="A7" s="19" t="s">
        <v>803</v>
      </c>
      <c r="B7" s="19"/>
      <c r="C7" s="19"/>
      <c r="D7" s="19"/>
      <c r="E7" s="19"/>
      <c r="F7" s="19"/>
      <c r="G7" s="19"/>
      <c r="H7" s="19"/>
      <c r="I7" s="19"/>
    </row>
    <row r="8" spans="1:9" ht="20.100000000000001" customHeight="1" x14ac:dyDescent="0.15"/>
    <row r="9" spans="1:9" ht="20.100000000000001" customHeight="1" x14ac:dyDescent="0.15">
      <c r="A9" s="30" t="s">
        <v>792</v>
      </c>
      <c r="B9" s="30"/>
      <c r="C9" s="30"/>
      <c r="D9" s="30" t="s">
        <v>804</v>
      </c>
      <c r="E9" s="30"/>
      <c r="F9" s="30"/>
      <c r="G9" s="30"/>
      <c r="H9" s="30"/>
      <c r="I9" s="30"/>
    </row>
    <row r="10" spans="1:9" ht="20.100000000000001" customHeight="1" x14ac:dyDescent="0.15">
      <c r="A10" s="19" t="s">
        <v>793</v>
      </c>
      <c r="B10" s="19" t="s">
        <v>794</v>
      </c>
      <c r="C10" s="19" t="s">
        <v>795</v>
      </c>
      <c r="D10" s="19" t="s">
        <v>796</v>
      </c>
      <c r="E10" s="19" t="s">
        <v>797</v>
      </c>
      <c r="F10" s="19" t="s">
        <v>798</v>
      </c>
      <c r="G10" s="19"/>
      <c r="H10" s="19"/>
      <c r="I10" s="19"/>
    </row>
    <row r="11" spans="1:9" ht="20.100000000000001" customHeight="1" x14ac:dyDescent="0.15">
      <c r="A11" s="19"/>
      <c r="B11" s="19"/>
      <c r="C11" s="19"/>
      <c r="D11" s="19"/>
      <c r="E11" s="19"/>
      <c r="F11" s="6" t="s">
        <v>799</v>
      </c>
      <c r="G11" s="6" t="s">
        <v>800</v>
      </c>
      <c r="H11" s="6" t="s">
        <v>801</v>
      </c>
      <c r="I11" s="6" t="s">
        <v>802</v>
      </c>
    </row>
    <row r="12" spans="1:9" ht="21" x14ac:dyDescent="0.15">
      <c r="A12" s="6" t="s">
        <v>310</v>
      </c>
      <c r="B12" s="6" t="s">
        <v>484</v>
      </c>
      <c r="C12" s="7" t="s">
        <v>805</v>
      </c>
      <c r="D12" s="7" t="s">
        <v>806</v>
      </c>
      <c r="E12" s="6" t="s">
        <v>807</v>
      </c>
      <c r="F12" s="10">
        <v>0</v>
      </c>
      <c r="G12" s="10">
        <v>2090000</v>
      </c>
      <c r="H12" s="10">
        <v>2090000</v>
      </c>
      <c r="I12" s="7" t="s">
        <v>808</v>
      </c>
    </row>
    <row r="13" spans="1:9" x14ac:dyDescent="0.15">
      <c r="A13" s="6" t="s">
        <v>310</v>
      </c>
      <c r="B13" s="6" t="s">
        <v>484</v>
      </c>
      <c r="C13" s="7" t="s">
        <v>809</v>
      </c>
      <c r="D13" s="7" t="s">
        <v>806</v>
      </c>
      <c r="E13" s="6" t="s">
        <v>810</v>
      </c>
      <c r="F13" s="10">
        <v>382000</v>
      </c>
      <c r="G13" s="10">
        <v>0</v>
      </c>
      <c r="H13" s="10">
        <v>-382000</v>
      </c>
      <c r="I13" s="7" t="s">
        <v>811</v>
      </c>
    </row>
    <row r="14" spans="1:9" x14ac:dyDescent="0.15">
      <c r="A14" s="6" t="s">
        <v>310</v>
      </c>
      <c r="B14" s="6" t="s">
        <v>484</v>
      </c>
      <c r="C14" s="7" t="s">
        <v>812</v>
      </c>
      <c r="D14" s="7" t="s">
        <v>806</v>
      </c>
      <c r="E14" s="6" t="s">
        <v>810</v>
      </c>
      <c r="F14" s="10">
        <v>0</v>
      </c>
      <c r="G14" s="10">
        <v>382000</v>
      </c>
      <c r="H14" s="10">
        <v>382000</v>
      </c>
      <c r="I14" s="7" t="s">
        <v>813</v>
      </c>
    </row>
    <row r="15" spans="1:9" ht="20.100000000000001" customHeight="1" x14ac:dyDescent="0.15">
      <c r="A15" s="29" t="s">
        <v>511</v>
      </c>
      <c r="B15" s="29"/>
      <c r="C15" s="29"/>
      <c r="D15" s="29"/>
      <c r="E15" s="29"/>
      <c r="F15" s="11">
        <f>SUM(F12:F14)</f>
        <v>382000</v>
      </c>
      <c r="G15" s="11">
        <f>SUM(G12:G14)</f>
        <v>2472000</v>
      </c>
      <c r="H15" s="11">
        <f>SUM(H12:H14)</f>
        <v>2090000</v>
      </c>
    </row>
    <row r="16" spans="1:9" ht="20.100000000000001" customHeight="1" x14ac:dyDescent="0.15"/>
    <row r="17" spans="1:9" ht="20.100000000000001" customHeight="1" x14ac:dyDescent="0.15">
      <c r="A17" s="30" t="s">
        <v>792</v>
      </c>
      <c r="B17" s="30"/>
      <c r="C17" s="30"/>
      <c r="D17" s="30" t="s">
        <v>814</v>
      </c>
      <c r="E17" s="30"/>
      <c r="F17" s="30"/>
      <c r="G17" s="30"/>
      <c r="H17" s="30"/>
      <c r="I17" s="30"/>
    </row>
    <row r="18" spans="1:9" ht="20.100000000000001" customHeight="1" x14ac:dyDescent="0.15">
      <c r="A18" s="19" t="s">
        <v>793</v>
      </c>
      <c r="B18" s="19" t="s">
        <v>794</v>
      </c>
      <c r="C18" s="19" t="s">
        <v>795</v>
      </c>
      <c r="D18" s="19" t="s">
        <v>796</v>
      </c>
      <c r="E18" s="19" t="s">
        <v>797</v>
      </c>
      <c r="F18" s="19" t="s">
        <v>798</v>
      </c>
      <c r="G18" s="19"/>
      <c r="H18" s="19"/>
      <c r="I18" s="19"/>
    </row>
    <row r="19" spans="1:9" ht="20.100000000000001" customHeight="1" x14ac:dyDescent="0.15">
      <c r="A19" s="19"/>
      <c r="B19" s="19"/>
      <c r="C19" s="19"/>
      <c r="D19" s="19"/>
      <c r="E19" s="19"/>
      <c r="F19" s="6" t="s">
        <v>799</v>
      </c>
      <c r="G19" s="6" t="s">
        <v>800</v>
      </c>
      <c r="H19" s="6" t="s">
        <v>801</v>
      </c>
      <c r="I19" s="6" t="s">
        <v>802</v>
      </c>
    </row>
    <row r="20" spans="1:9" ht="20.100000000000001" customHeight="1" x14ac:dyDescent="0.15">
      <c r="A20" s="19" t="s">
        <v>803</v>
      </c>
      <c r="B20" s="19"/>
      <c r="C20" s="19"/>
      <c r="D20" s="19"/>
      <c r="E20" s="19"/>
      <c r="F20" s="19"/>
      <c r="G20" s="19"/>
      <c r="H20" s="19"/>
      <c r="I20" s="19"/>
    </row>
    <row r="21" spans="1:9" ht="20.100000000000001" customHeight="1" x14ac:dyDescent="0.15"/>
    <row r="22" spans="1:9" ht="20.100000000000001" customHeight="1" x14ac:dyDescent="0.15">
      <c r="A22" s="30" t="s">
        <v>792</v>
      </c>
      <c r="B22" s="30"/>
      <c r="C22" s="30"/>
      <c r="D22" s="30" t="s">
        <v>815</v>
      </c>
      <c r="E22" s="30"/>
      <c r="F22" s="30"/>
      <c r="G22" s="30"/>
      <c r="H22" s="30"/>
      <c r="I22" s="30"/>
    </row>
    <row r="23" spans="1:9" ht="20.100000000000001" customHeight="1" x14ac:dyDescent="0.15">
      <c r="A23" s="19" t="s">
        <v>793</v>
      </c>
      <c r="B23" s="19" t="s">
        <v>794</v>
      </c>
      <c r="C23" s="19" t="s">
        <v>795</v>
      </c>
      <c r="D23" s="19" t="s">
        <v>796</v>
      </c>
      <c r="E23" s="19" t="s">
        <v>797</v>
      </c>
      <c r="F23" s="19" t="s">
        <v>798</v>
      </c>
      <c r="G23" s="19"/>
      <c r="H23" s="19"/>
      <c r="I23" s="19"/>
    </row>
    <row r="24" spans="1:9" ht="20.100000000000001" customHeight="1" x14ac:dyDescent="0.15">
      <c r="A24" s="19"/>
      <c r="B24" s="19"/>
      <c r="C24" s="19"/>
      <c r="D24" s="19"/>
      <c r="E24" s="19"/>
      <c r="F24" s="6" t="s">
        <v>799</v>
      </c>
      <c r="G24" s="6" t="s">
        <v>800</v>
      </c>
      <c r="H24" s="6" t="s">
        <v>801</v>
      </c>
      <c r="I24" s="6" t="s">
        <v>802</v>
      </c>
    </row>
    <row r="25" spans="1:9" ht="20.100000000000001" customHeight="1" x14ac:dyDescent="0.15">
      <c r="A25" s="19" t="s">
        <v>803</v>
      </c>
      <c r="B25" s="19"/>
      <c r="C25" s="19"/>
      <c r="D25" s="19"/>
      <c r="E25" s="19"/>
      <c r="F25" s="19"/>
      <c r="G25" s="19"/>
      <c r="H25" s="19"/>
      <c r="I25" s="19"/>
    </row>
  </sheetData>
  <sheetProtection password="8610" sheet="1" objects="1" scenarios="1"/>
  <mergeCells count="38">
    <mergeCell ref="A25:I25"/>
    <mergeCell ref="A20:I20"/>
    <mergeCell ref="A22:C22"/>
    <mergeCell ref="D22:I22"/>
    <mergeCell ref="A23:A24"/>
    <mergeCell ref="B23:B24"/>
    <mergeCell ref="C23:C24"/>
    <mergeCell ref="D23:D24"/>
    <mergeCell ref="E23:E24"/>
    <mergeCell ref="F23:I23"/>
    <mergeCell ref="A15:E15"/>
    <mergeCell ref="A17:C17"/>
    <mergeCell ref="D17:I17"/>
    <mergeCell ref="A18:A19"/>
    <mergeCell ref="B18:B19"/>
    <mergeCell ref="C18:C19"/>
    <mergeCell ref="D18:D19"/>
    <mergeCell ref="E18:E19"/>
    <mergeCell ref="F18:I18"/>
    <mergeCell ref="A7:I7"/>
    <mergeCell ref="A9:C9"/>
    <mergeCell ref="D9:I9"/>
    <mergeCell ref="A10:A11"/>
    <mergeCell ref="B10:B11"/>
    <mergeCell ref="C10:C11"/>
    <mergeCell ref="D10:D11"/>
    <mergeCell ref="E10:E11"/>
    <mergeCell ref="F10:I10"/>
    <mergeCell ref="A1:I1"/>
    <mergeCell ref="A2:I2"/>
    <mergeCell ref="A4:C4"/>
    <mergeCell ref="D4:I4"/>
    <mergeCell ref="A5:A6"/>
    <mergeCell ref="B5:B6"/>
    <mergeCell ref="C5:C6"/>
    <mergeCell ref="D5:D6"/>
    <mergeCell ref="E5:E6"/>
    <mergeCell ref="F5:I5"/>
  </mergeCells>
  <phoneticPr fontId="0" type="noConversion"/>
  <pageMargins left="0.4" right="0.4" top="0.4" bottom="0.4" header="0.1" footer="0.1"/>
  <pageSetup paperSize="9" scale="62" fitToHeight="0" orientation="landscape" r:id="rId1"/>
  <headerFooter>
    <oddHeader>&amp;R&amp;R&amp;"Verdana,полужирный" &amp;12 &amp;K00-00923850.O45.233701</oddHeader>
    <oddFooter>&amp;L&amp;L&amp;"Verdana,Полужирный"&amp;K000000&amp;L&amp;"Verdana,Полужирный"&amp;K00-014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ПФХД</vt:lpstr>
      <vt:lpstr>Раздел 1</vt:lpstr>
      <vt:lpstr>Детализация по КФО</vt:lpstr>
      <vt:lpstr>Раздел 2</vt:lpstr>
      <vt:lpstr>Обоснования (111)</vt:lpstr>
      <vt:lpstr>Обоснования (100,300,850)</vt:lpstr>
      <vt:lpstr>Обоснования (242,244,247)</vt:lpstr>
      <vt:lpstr>Обоснования доходов</vt:lpstr>
      <vt:lpstr>Справочно</vt:lpstr>
      <vt:lpstr>Анализ ФОТ</vt:lpstr>
      <vt:lpstr>Лист согласования</vt:lpstr>
      <vt:lpstr>Протокол изменений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gurbanova</dc:creator>
  <cp:lastModifiedBy>gurbanova</cp:lastModifiedBy>
  <cp:lastPrinted>2023-04-21T14:49:17Z</cp:lastPrinted>
  <dcterms:created xsi:type="dcterms:W3CDTF">2023-04-21T14:49:52Z</dcterms:created>
  <dcterms:modified xsi:type="dcterms:W3CDTF">2023-04-21T14:50:12Z</dcterms:modified>
</cp:coreProperties>
</file>